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60" tabRatio="734" activeTab="0"/>
  </bookViews>
  <sheets>
    <sheet name="1-НПФ Титул" sheetId="1" r:id="rId1"/>
    <sheet name="1-НПФ Актив-Пассив Баланса" sheetId="2" r:id="rId2"/>
    <sheet name="1-НПФ Справочно" sheetId="3" r:id="rId3"/>
    <sheet name="2-НПФ" sheetId="4" r:id="rId4"/>
  </sheets>
  <externalReferences>
    <externalReference r:id="rId7"/>
  </externalReferences>
  <definedNames>
    <definedName name="Z_B580EBA1_0033_4863_A21C_C55F6DA1A489_.wvu.Rows" localSheetId="2" hidden="1">'1-НПФ Справочно'!$9:$12,'1-НПФ Справочно'!$15:$16</definedName>
    <definedName name="_xlnm.Print_Area" localSheetId="1">'1-НПФ Актив-Пассив Баланса'!$A$1:$D$71</definedName>
    <definedName name="_xlnm.Print_Area" localSheetId="2">'1-НПФ Справочно'!$A$1:$BA$23</definedName>
  </definedNames>
  <calcPr fullCalcOnLoad="1"/>
</workbook>
</file>

<file path=xl/sharedStrings.xml><?xml version="1.0" encoding="utf-8"?>
<sst xmlns="http://schemas.openxmlformats.org/spreadsheetml/2006/main" count="393" uniqueCount="201">
  <si>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</si>
  <si>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</si>
  <si>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</si>
  <si>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</si>
  <si>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</si>
  <si>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</si>
  <si>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ОКОПФ/ОКФС</t>
  </si>
  <si>
    <t>по ОКЕИ</t>
  </si>
  <si>
    <t>г.</t>
  </si>
  <si>
    <t>по ОКВЭД</t>
  </si>
  <si>
    <t>Отложенные налоговые обязательства</t>
  </si>
  <si>
    <t>от 10 января 2007 г. № 3н</t>
  </si>
  <si>
    <t>БУХГАЛТЕРСКИЙ БАЛАНС</t>
  </si>
  <si>
    <t>негосударственного пенсионного фонда</t>
  </si>
  <si>
    <t>КОДЫ</t>
  </si>
  <si>
    <t>на</t>
  </si>
  <si>
    <t>0710101</t>
  </si>
  <si>
    <t>Форма № 1-НПФ по ОКУД</t>
  </si>
  <si>
    <t>Организационно-правовая форма/форма собственности</t>
  </si>
  <si>
    <t>384</t>
  </si>
  <si>
    <t>Местонахождение (адрес)</t>
  </si>
  <si>
    <t>Дата отправки</t>
  </si>
  <si>
    <t>(принятия)</t>
  </si>
  <si>
    <t>Форма 0710101 с. 2</t>
  </si>
  <si>
    <t>I. ВНЕОБОРОТНЫЕ АКТИВЫ</t>
  </si>
  <si>
    <t>Нематериальные активы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</si>
  <si>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</si>
  <si>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</si>
  <si>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</si>
  <si>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Прочие внеоборотные активы</t>
  </si>
  <si>
    <t>ИТОГО по разделу I</t>
  </si>
  <si>
    <t>II. ОБОРОТНЫЕ АКТИВЫ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</si>
  <si>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</si>
  <si>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</si>
  <si>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</si>
  <si>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</si>
  <si>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</si>
  <si>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АКТИВ</t>
  </si>
  <si>
    <t>Форма 0710101 с. 3</t>
  </si>
  <si>
    <t>Совокупный вклад учредителей</t>
  </si>
  <si>
    <t>Добавочный капитал</t>
  </si>
  <si>
    <t>Целевые средства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</si>
  <si>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</si>
  <si>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</si>
  <si>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</si>
  <si>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</si>
  <si>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</si>
  <si>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</si>
  <si>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</si>
  <si>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</si>
  <si>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Прочие долгосрочные обязательства</t>
  </si>
  <si>
    <t>ИТОГО по разделу VI</t>
  </si>
  <si>
    <t>VII. КРАТКОСРОЧНЫЕ ОБЯЗАТЕЛЬСТВА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</si>
  <si>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</si>
  <si>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</si>
  <si>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</si>
  <si>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</si>
  <si>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III. ЦЕЛЕВОЕ ФИНАНСИРОВАНИЕ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</si>
  <si>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</si>
  <si>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</si>
  <si>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</si>
  <si>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Наименование показателя</t>
  </si>
  <si>
    <t>Арендованные основные средства</t>
  </si>
  <si>
    <t>в том числе по лизингу</t>
  </si>
  <si>
    <t>Обеспечения обязательств и платежей полученные</t>
  </si>
  <si>
    <t>Обеспечения обязательств и платежей выданные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</si>
  <si>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</si>
  <si>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</si>
  <si>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</si>
  <si>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Утверждено</t>
  </si>
  <si>
    <t>приказом Минфина РФ</t>
  </si>
  <si>
    <t>Код строки</t>
  </si>
  <si>
    <t>На начало отчетного года</t>
  </si>
  <si>
    <t>На конец отчетного периода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</si>
  <si>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</si>
  <si>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</si>
  <si>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НПФ "Первый промышленный альянс"</t>
  </si>
  <si>
    <t>1654036021</t>
  </si>
  <si>
    <t>негосударственное пенсионное обеспечение</t>
  </si>
  <si>
    <t>фонд/частная</t>
  </si>
  <si>
    <t>420097, РТ, г. Казань, ул. Вишневского, д. 2е</t>
  </si>
  <si>
    <t>50607380</t>
  </si>
  <si>
    <t>66.02.1</t>
  </si>
  <si>
    <t>88</t>
  </si>
  <si>
    <t>16</t>
  </si>
  <si>
    <t>Основные средства, в том числе:</t>
  </si>
  <si>
    <t>- недвижимость</t>
  </si>
  <si>
    <t>-прочие</t>
  </si>
  <si>
    <t>-транспортные средства</t>
  </si>
  <si>
    <t>Запасы, в том числе:</t>
  </si>
  <si>
    <t>- материалы и другие аналогичные ценности</t>
  </si>
  <si>
    <t>- расходы будущих периодов</t>
  </si>
  <si>
    <t>- покупатели и заказчики</t>
  </si>
  <si>
    <t>- прочие дебиторы</t>
  </si>
  <si>
    <t>Денежные средства, в том числе:</t>
  </si>
  <si>
    <t>- касса</t>
  </si>
  <si>
    <t>- расчетный счет</t>
  </si>
  <si>
    <t>- прочие денежные средства</t>
  </si>
  <si>
    <t>Нераспределенная прибыль (непокрытый убыток)
отчетного года</t>
  </si>
  <si>
    <t>Нераспределенная прибыль (непокрытый убыток)
прошлого года</t>
  </si>
  <si>
    <t>Пенсионные накопления</t>
  </si>
  <si>
    <t>ИТОГО по разделу V</t>
  </si>
  <si>
    <t>Кредиторская задолженность, в том числе:</t>
  </si>
  <si>
    <t xml:space="preserve">- поставщики и подрядчики </t>
  </si>
  <si>
    <t>- задолженность перед персоналом фонда</t>
  </si>
  <si>
    <t>- задолженность перед бюджетом</t>
  </si>
  <si>
    <t>- прочие кредиторы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</si>
  <si>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</si>
  <si>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</si>
  <si>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- задолженность перед государственными внебюджетными фондами</t>
  </si>
  <si>
    <t>Код</t>
  </si>
  <si>
    <t>На начало</t>
  </si>
  <si>
    <t>На конец</t>
  </si>
  <si>
    <t>строки</t>
  </si>
  <si>
    <t>отчетного года</t>
  </si>
  <si>
    <t>отчетного периода</t>
  </si>
  <si>
    <t>-</t>
  </si>
  <si>
    <t>Руководитель</t>
  </si>
  <si>
    <t>Горбунова О.А.</t>
  </si>
  <si>
    <t>Главный бухгалтер</t>
  </si>
  <si>
    <t>Яруткина Г.А.</t>
  </si>
  <si>
    <t>(подпись)</t>
  </si>
  <si>
    <t>(расшифровка подписи)</t>
  </si>
  <si>
    <t>«</t>
  </si>
  <si>
    <t>»</t>
  </si>
  <si>
    <t>Дебиторская задолженность (платежи по которой ожидаются в течение 12 месяцев после отчетной даты), в том числе:</t>
  </si>
  <si>
    <t>Нераспределенная прибыль (непокрытый убыток)
прошлых лет</t>
  </si>
  <si>
    <t>2012</t>
  </si>
  <si>
    <t xml:space="preserve">Резерв предстоящих расходов </t>
  </si>
  <si>
    <t>12</t>
  </si>
  <si>
    <r>
      <t xml:space="preserve">Единица измерения: </t>
    </r>
    <r>
      <rPr>
        <b/>
        <i/>
        <sz val="10"/>
        <rFont val="Times New Roman"/>
        <family val="1"/>
      </rPr>
      <t>тыс. руб.</t>
    </r>
  </si>
  <si>
    <t>Итого</t>
  </si>
  <si>
    <t>31 декабря</t>
  </si>
  <si>
    <t>31</t>
  </si>
  <si>
    <t>2013</t>
  </si>
  <si>
    <t xml:space="preserve">Приложение №2а к Учетной политике НПФ </t>
  </si>
  <si>
    <t>Утверждено приказом Минфина РФ от 10 января 2007 г. № 3н</t>
  </si>
  <si>
    <t>ОТЧЕТ О ПРИБЫЛЯХ И УБЫТКАХ</t>
  </si>
  <si>
    <t>Форма № 2-НПФ по ОКУД</t>
  </si>
  <si>
    <t>0710102</t>
  </si>
  <si>
    <t>за период с 1 января по</t>
  </si>
  <si>
    <t>31 декабря 2012</t>
  </si>
  <si>
    <t>2012/12/31</t>
  </si>
  <si>
    <t>Негосударственный пенсионный фонд "Первый промышленный альянс"</t>
  </si>
  <si>
    <t>88 / 16</t>
  </si>
  <si>
    <t>Показатель наименование</t>
  </si>
  <si>
    <t>код</t>
  </si>
  <si>
    <t>За отчетный период</t>
  </si>
  <si>
    <t>За аналогичный период предыдущего года</t>
  </si>
  <si>
    <t>Размещение пенсионных резервов</t>
  </si>
  <si>
    <t>Инвестирование пенсионных накоплений</t>
  </si>
  <si>
    <t>Размещение и использование имущества, предназначен-ного для обеспечения уставной деятельности</t>
  </si>
  <si>
    <t>Доходы</t>
  </si>
  <si>
    <t>010</t>
  </si>
  <si>
    <t>в том числе:</t>
  </si>
  <si>
    <t>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</si>
  <si>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</si>
  <si>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</si>
  <si>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</si>
  <si>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</si>
  <si>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</si>
  <si>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</si>
  <si>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</si>
  <si>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</si>
  <si>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</si>
  <si>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Расходы</t>
  </si>
  <si>
    <t>020</t>
  </si>
  <si>
    <t>(</t>
  </si>
  <si>
    <t>)</t>
  </si>
  <si>
    <t>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</si>
  <si>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</si>
  <si>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</si>
  <si>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</si>
  <si>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</si>
  <si>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</si>
  <si>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</si>
  <si>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</si>
  <si>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</si>
  <si>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</si>
  <si>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</si>
  <si>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</si>
  <si>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</si>
  <si>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</si>
  <si>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</si>
  <si>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</si>
  <si>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</si>
  <si>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</si>
  <si>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</si>
  <si>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</si>
  <si>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</si>
  <si>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</si>
  <si>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</si>
  <si>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</si>
  <si>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 
Постоянные налоговые обязательства (активы)</t>
  </si>
  <si>
    <t>200</t>
  </si>
  <si>
    <r>
      <t>Единица измерения: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тыс. руб.</t>
    </r>
  </si>
  <si>
    <r>
      <t>Руководитель</t>
    </r>
    <r>
      <rPr>
        <sz val="10"/>
        <rFont val="Times New Roman"/>
        <family val="0"/>
      </rPr>
      <t xml:space="preserve"> ____________________ Горбунова О.А.</t>
    </r>
  </si>
  <si>
    <r>
      <t>Главный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1"/>
      </rPr>
      <t>бухгалтер</t>
    </r>
    <r>
      <rPr>
        <sz val="10"/>
        <rFont val="Times New Roman"/>
        <family val="0"/>
      </rPr>
      <t xml:space="preserve"> ________________ Яруткина Г.А.</t>
    </r>
  </si>
  <si>
    <t>" 01 " марта   2013 г.</t>
  </si>
  <si>
    <t>01</t>
  </si>
  <si>
    <t>марта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</si>
</sst>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[$-419]mmmm\ yyyy;@"/>
    <numFmt numFmtId="184" formatCode="0.000"/>
    <numFmt numFmtId="185" formatCode="mmm/yyyy"/>
    <numFmt numFmtId="186" formatCode="0;\(0\);0"/>
    <numFmt numFmtId="187" formatCode="dd/mm/yy;@"/>
    <numFmt numFmtId="188" formatCode="#,##0.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#,##0.00;[Red]\-#,##0.00"/>
    <numFmt numFmtId="194" formatCode="#,##0.0000"/>
  </numFmts>
  <fonts count="21">
    <font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b/>
      <i/>
      <sz val="10"/>
      <name val="Arial Cyr"/>
      <family val="0"/>
    </font>
    <font>
      <b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wrapText="1"/>
    </xf>
    <xf numFmtId="186" fontId="3" fillId="0" borderId="25" xfId="0" applyNumberFormat="1" applyFont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186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 wrapText="1"/>
    </xf>
    <xf numFmtId="3" fontId="3" fillId="0" borderId="37" xfId="0" applyNumberFormat="1" applyFont="1" applyFill="1" applyBorder="1" applyAlignment="1">
      <alignment horizontal="center" wrapText="1"/>
    </xf>
    <xf numFmtId="3" fontId="3" fillId="0" borderId="37" xfId="0" applyNumberFormat="1" applyFont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3" fontId="11" fillId="0" borderId="55" xfId="0" applyNumberFormat="1" applyFont="1" applyBorder="1" applyAlignment="1">
      <alignment horizontal="center"/>
    </xf>
    <xf numFmtId="3" fontId="11" fillId="0" borderId="57" xfId="0" applyNumberFormat="1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16" fillId="3" borderId="25" xfId="0" applyNumberFormat="1" applyFont="1" applyFill="1" applyBorder="1" applyAlignment="1">
      <alignment horizontal="center"/>
    </xf>
    <xf numFmtId="3" fontId="16" fillId="3" borderId="3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 indent="1"/>
    </xf>
    <xf numFmtId="0" fontId="3" fillId="0" borderId="25" xfId="0" applyFont="1" applyBorder="1" applyAlignment="1">
      <alignment horizontal="left" wrapText="1" indent="1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5" xfId="0" applyFont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18" applyFont="1" applyAlignment="1">
      <alignment vertical="center"/>
      <protection/>
    </xf>
    <xf numFmtId="0" fontId="3" fillId="0" borderId="0" xfId="18" applyFont="1" applyFill="1" applyAlignment="1">
      <alignment vertical="center"/>
      <protection/>
    </xf>
    <xf numFmtId="0" fontId="3" fillId="0" borderId="0" xfId="18" applyFont="1" applyAlignment="1">
      <alignment horizontal="right" vertical="center"/>
      <protection/>
    </xf>
    <xf numFmtId="0" fontId="3" fillId="0" borderId="0" xfId="0" applyFont="1" applyAlignment="1">
      <alignment/>
    </xf>
    <xf numFmtId="0" fontId="1" fillId="0" borderId="0" xfId="18" applyFont="1" applyAlignment="1">
      <alignment vertical="center"/>
      <protection/>
    </xf>
    <xf numFmtId="0" fontId="1" fillId="0" borderId="0" xfId="18" applyFont="1" applyFill="1" applyAlignment="1">
      <alignment vertical="center"/>
      <protection/>
    </xf>
    <xf numFmtId="0" fontId="1" fillId="0" borderId="0" xfId="18" applyFont="1" applyAlignment="1">
      <alignment horizontal="right" vertical="center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2" fillId="0" borderId="0" xfId="18" applyFont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3" fillId="0" borderId="1" xfId="18" applyFont="1" applyBorder="1" applyAlignment="1">
      <alignment horizontal="center"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0" xfId="18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Fill="1" applyAlignment="1">
      <alignment vertical="center"/>
      <protection/>
    </xf>
    <xf numFmtId="49" fontId="3" fillId="0" borderId="44" xfId="18" applyNumberFormat="1" applyFont="1" applyBorder="1" applyAlignment="1">
      <alignment horizontal="center" vertical="center"/>
      <protection/>
    </xf>
    <xf numFmtId="49" fontId="3" fillId="0" borderId="46" xfId="18" applyNumberFormat="1" applyFont="1" applyBorder="1" applyAlignment="1">
      <alignment horizontal="center" vertical="center"/>
      <protection/>
    </xf>
    <xf numFmtId="0" fontId="4" fillId="0" borderId="0" xfId="18" applyFont="1" applyBorder="1" applyAlignment="1">
      <alignment vertical="center"/>
      <protection/>
    </xf>
    <xf numFmtId="49" fontId="3" fillId="0" borderId="0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right" vertical="center"/>
      <protection/>
    </xf>
    <xf numFmtId="0" fontId="4" fillId="0" borderId="0" xfId="18" applyFont="1" applyFill="1" applyBorder="1" applyAlignment="1">
      <alignment vertical="center"/>
      <protection/>
    </xf>
    <xf numFmtId="0" fontId="3" fillId="0" borderId="0" xfId="18" applyFont="1" applyFill="1" applyBorder="1" applyAlignment="1">
      <alignment vertical="center"/>
      <protection/>
    </xf>
    <xf numFmtId="49" fontId="4" fillId="0" borderId="0" xfId="18" applyNumberFormat="1" applyFont="1" applyBorder="1" applyAlignment="1">
      <alignment vertical="center"/>
      <protection/>
    </xf>
    <xf numFmtId="49" fontId="3" fillId="0" borderId="2" xfId="18" applyNumberFormat="1" applyFont="1" applyBorder="1" applyAlignment="1">
      <alignment horizontal="center" vertical="center"/>
      <protection/>
    </xf>
    <xf numFmtId="49" fontId="3" fillId="0" borderId="39" xfId="18" applyNumberFormat="1" applyFont="1" applyBorder="1" applyAlignment="1">
      <alignment horizontal="center" vertical="center"/>
      <protection/>
    </xf>
    <xf numFmtId="0" fontId="9" fillId="0" borderId="43" xfId="18" applyFont="1" applyBorder="1" applyAlignment="1">
      <alignment vertical="center"/>
      <protection/>
    </xf>
    <xf numFmtId="0" fontId="19" fillId="0" borderId="43" xfId="18" applyFont="1" applyBorder="1" applyAlignment="1">
      <alignment/>
      <protection/>
    </xf>
    <xf numFmtId="0" fontId="3" fillId="0" borderId="43" xfId="18" applyFont="1" applyBorder="1" applyAlignment="1">
      <alignment vertical="center"/>
      <protection/>
    </xf>
    <xf numFmtId="0" fontId="19" fillId="0" borderId="0" xfId="18" applyFont="1" applyBorder="1" applyAlignment="1">
      <alignment/>
      <protection/>
    </xf>
    <xf numFmtId="49" fontId="9" fillId="0" borderId="42" xfId="18" applyNumberFormat="1" applyFont="1" applyBorder="1" applyAlignment="1">
      <alignment horizontal="left" vertical="center"/>
      <protection/>
    </xf>
    <xf numFmtId="0" fontId="3" fillId="0" borderId="42" xfId="18" applyFont="1" applyBorder="1" applyAlignment="1">
      <alignment horizontal="center" vertical="center"/>
      <protection/>
    </xf>
    <xf numFmtId="0" fontId="3" fillId="0" borderId="42" xfId="18" applyFont="1" applyBorder="1" applyAlignment="1">
      <alignment vertical="center"/>
      <protection/>
    </xf>
    <xf numFmtId="0" fontId="9" fillId="0" borderId="42" xfId="18" applyFont="1" applyBorder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3" fillId="0" borderId="0" xfId="18" applyFont="1" applyBorder="1" applyAlignment="1">
      <alignment horizontal="center" vertical="center"/>
      <protection/>
    </xf>
    <xf numFmtId="49" fontId="3" fillId="0" borderId="3" xfId="18" applyNumberFormat="1" applyFont="1" applyBorder="1" applyAlignment="1">
      <alignment horizontal="center" vertical="center" wrapText="1"/>
      <protection/>
    </xf>
    <xf numFmtId="0" fontId="3" fillId="0" borderId="61" xfId="0" applyFont="1" applyBorder="1" applyAlignment="1">
      <alignment/>
    </xf>
    <xf numFmtId="49" fontId="3" fillId="0" borderId="0" xfId="18" applyNumberFormat="1" applyFont="1" applyBorder="1" applyAlignment="1">
      <alignment vertical="center" wrapText="1"/>
      <protection/>
    </xf>
    <xf numFmtId="0" fontId="3" fillId="0" borderId="43" xfId="18" applyFont="1" applyBorder="1" applyAlignment="1">
      <alignment horizontal="center" vertical="center"/>
      <protection/>
    </xf>
    <xf numFmtId="0" fontId="3" fillId="0" borderId="5" xfId="18" applyFont="1" applyBorder="1" applyAlignment="1">
      <alignment horizontal="center" vertical="center"/>
      <protection/>
    </xf>
    <xf numFmtId="0" fontId="3" fillId="0" borderId="62" xfId="0" applyFont="1" applyBorder="1" applyAlignment="1">
      <alignment/>
    </xf>
    <xf numFmtId="49" fontId="3" fillId="0" borderId="47" xfId="18" applyNumberFormat="1" applyFont="1" applyBorder="1" applyAlignment="1">
      <alignment horizontal="center" vertical="center"/>
      <protection/>
    </xf>
    <xf numFmtId="49" fontId="3" fillId="0" borderId="40" xfId="18" applyNumberFormat="1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center" vertical="center"/>
      <protection/>
    </xf>
    <xf numFmtId="0" fontId="5" fillId="0" borderId="16" xfId="18" applyFont="1" applyBorder="1" applyAlignment="1">
      <alignment horizontal="center" vertical="center"/>
      <protection/>
    </xf>
    <xf numFmtId="0" fontId="5" fillId="0" borderId="63" xfId="18" applyFont="1" applyBorder="1" applyAlignment="1">
      <alignment horizontal="center" vertical="center" wrapText="1"/>
      <protection/>
    </xf>
    <xf numFmtId="0" fontId="5" fillId="0" borderId="64" xfId="18" applyFont="1" applyBorder="1" applyAlignment="1">
      <alignment horizontal="center" vertical="center" wrapText="1"/>
      <protection/>
    </xf>
    <xf numFmtId="0" fontId="5" fillId="0" borderId="28" xfId="18" applyFont="1" applyBorder="1" applyAlignment="1">
      <alignment horizontal="center" vertical="center" wrapText="1"/>
      <protection/>
    </xf>
    <xf numFmtId="0" fontId="5" fillId="0" borderId="63" xfId="18" applyFont="1" applyFill="1" applyBorder="1" applyAlignment="1">
      <alignment horizontal="center" vertical="center" wrapText="1"/>
      <protection/>
    </xf>
    <xf numFmtId="0" fontId="5" fillId="0" borderId="64" xfId="18" applyFont="1" applyFill="1" applyBorder="1" applyAlignment="1">
      <alignment horizontal="center" vertical="center" wrapText="1"/>
      <protection/>
    </xf>
    <xf numFmtId="0" fontId="5" fillId="0" borderId="28" xfId="18" applyFont="1" applyFill="1" applyBorder="1" applyAlignment="1">
      <alignment horizontal="center" vertical="center" wrapText="1"/>
      <protection/>
    </xf>
    <xf numFmtId="0" fontId="5" fillId="0" borderId="0" xfId="18" applyFont="1" applyBorder="1" applyAlignment="1">
      <alignment vertical="center"/>
      <protection/>
    </xf>
    <xf numFmtId="0" fontId="5" fillId="0" borderId="51" xfId="18" applyFont="1" applyBorder="1" applyAlignment="1">
      <alignment horizontal="center" vertical="center"/>
      <protection/>
    </xf>
    <xf numFmtId="0" fontId="5" fillId="0" borderId="23" xfId="18" applyFont="1" applyBorder="1" applyAlignment="1">
      <alignment horizontal="center" vertical="center"/>
      <protection/>
    </xf>
    <xf numFmtId="0" fontId="5" fillId="0" borderId="65" xfId="18" applyFont="1" applyFill="1" applyBorder="1" applyAlignment="1">
      <alignment horizontal="center" vertical="center" wrapText="1"/>
      <protection/>
    </xf>
    <xf numFmtId="0" fontId="5" fillId="0" borderId="26" xfId="18" applyFont="1" applyFill="1" applyBorder="1" applyAlignment="1">
      <alignment horizontal="center" vertical="center" wrapText="1"/>
      <protection/>
    </xf>
    <xf numFmtId="0" fontId="5" fillId="0" borderId="66" xfId="18" applyFont="1" applyFill="1" applyBorder="1" applyAlignment="1">
      <alignment horizontal="center" vertical="center" wrapText="1"/>
      <protection/>
    </xf>
    <xf numFmtId="0" fontId="5" fillId="0" borderId="27" xfId="18" applyFont="1" applyFill="1" applyBorder="1" applyAlignment="1">
      <alignment horizontal="center" vertical="center" wrapText="1"/>
      <protection/>
    </xf>
    <xf numFmtId="0" fontId="5" fillId="0" borderId="67" xfId="18" applyFont="1" applyFill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66" xfId="18" applyFont="1" applyBorder="1" applyAlignment="1">
      <alignment horizontal="center" vertical="center"/>
      <protection/>
    </xf>
    <xf numFmtId="0" fontId="5" fillId="0" borderId="65" xfId="18" applyFont="1" applyBorder="1" applyAlignment="1">
      <alignment horizontal="center" vertical="center"/>
      <protection/>
    </xf>
    <xf numFmtId="0" fontId="5" fillId="0" borderId="64" xfId="18" applyFont="1" applyBorder="1" applyAlignment="1">
      <alignment horizontal="center"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5" fillId="0" borderId="26" xfId="18" applyFont="1" applyFill="1" applyBorder="1" applyAlignment="1">
      <alignment horizontal="center" vertical="center"/>
      <protection/>
    </xf>
    <xf numFmtId="0" fontId="5" fillId="0" borderId="66" xfId="18" applyFont="1" applyFill="1" applyBorder="1" applyAlignment="1">
      <alignment horizontal="center" vertical="center"/>
      <protection/>
    </xf>
    <xf numFmtId="0" fontId="5" fillId="0" borderId="65" xfId="18" applyFont="1" applyFill="1" applyBorder="1" applyAlignment="1">
      <alignment horizontal="center" vertical="center"/>
      <protection/>
    </xf>
    <xf numFmtId="0" fontId="5" fillId="0" borderId="27" xfId="18" applyFont="1" applyFill="1" applyBorder="1" applyAlignment="1">
      <alignment horizontal="center" vertical="center"/>
      <protection/>
    </xf>
    <xf numFmtId="0" fontId="5" fillId="0" borderId="67" xfId="18" applyFont="1" applyFill="1" applyBorder="1" applyAlignment="1">
      <alignment horizontal="center" vertical="center"/>
      <protection/>
    </xf>
    <xf numFmtId="0" fontId="5" fillId="0" borderId="0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vertical="center"/>
      <protection/>
    </xf>
    <xf numFmtId="49" fontId="4" fillId="0" borderId="15" xfId="18" applyNumberFormat="1" applyFont="1" applyBorder="1" applyAlignment="1">
      <alignment horizontal="center"/>
      <protection/>
    </xf>
    <xf numFmtId="0" fontId="4" fillId="0" borderId="26" xfId="18" applyFont="1" applyBorder="1" applyAlignment="1" applyProtection="1">
      <alignment vertical="center"/>
      <protection/>
    </xf>
    <xf numFmtId="3" fontId="4" fillId="0" borderId="66" xfId="18" applyNumberFormat="1" applyFont="1" applyBorder="1" applyAlignment="1" applyProtection="1">
      <alignment horizontal="center"/>
      <protection/>
    </xf>
    <xf numFmtId="3" fontId="4" fillId="0" borderId="65" xfId="18" applyNumberFormat="1" applyFont="1" applyBorder="1" applyAlignment="1" applyProtection="1">
      <alignment horizontal="center"/>
      <protection/>
    </xf>
    <xf numFmtId="3" fontId="4" fillId="0" borderId="27" xfId="18" applyNumberFormat="1" applyFont="1" applyBorder="1" applyAlignment="1" applyProtection="1">
      <alignment horizontal="center"/>
      <protection/>
    </xf>
    <xf numFmtId="3" fontId="4" fillId="0" borderId="66" xfId="18" applyNumberFormat="1" applyFont="1" applyFill="1" applyBorder="1" applyAlignment="1" applyProtection="1">
      <alignment horizontal="center"/>
      <protection/>
    </xf>
    <xf numFmtId="3" fontId="4" fillId="0" borderId="67" xfId="18" applyNumberFormat="1" applyFont="1" applyBorder="1" applyAlignment="1" applyProtection="1">
      <alignment horizontal="center"/>
      <protection/>
    </xf>
    <xf numFmtId="0" fontId="4" fillId="0" borderId="26" xfId="18" applyFont="1" applyFill="1" applyBorder="1" applyAlignment="1" applyProtection="1">
      <alignment vertical="center"/>
      <protection/>
    </xf>
    <xf numFmtId="3" fontId="4" fillId="0" borderId="65" xfId="18" applyNumberFormat="1" applyFont="1" applyFill="1" applyBorder="1" applyAlignment="1" applyProtection="1">
      <alignment horizontal="center"/>
      <protection/>
    </xf>
    <xf numFmtId="3" fontId="4" fillId="0" borderId="27" xfId="18" applyNumberFormat="1" applyFont="1" applyFill="1" applyBorder="1" applyAlignment="1" applyProtection="1">
      <alignment horizontal="center"/>
      <protection/>
    </xf>
    <xf numFmtId="3" fontId="4" fillId="0" borderId="67" xfId="18" applyNumberFormat="1" applyFont="1" applyFill="1" applyBorder="1" applyAlignment="1" applyProtection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0" fontId="3" fillId="0" borderId="21" xfId="18" applyFont="1" applyBorder="1" applyAlignment="1">
      <alignment horizontal="left" vertical="center" indent="1"/>
      <protection/>
    </xf>
    <xf numFmtId="0" fontId="3" fillId="0" borderId="21" xfId="18" applyFont="1" applyBorder="1" applyAlignment="1">
      <alignment vertical="center"/>
      <protection/>
    </xf>
    <xf numFmtId="0" fontId="3" fillId="0" borderId="4" xfId="18" applyFont="1" applyBorder="1" applyAlignment="1" applyProtection="1">
      <alignment vertical="center"/>
      <protection/>
    </xf>
    <xf numFmtId="3" fontId="3" fillId="0" borderId="0" xfId="18" applyNumberFormat="1" applyFont="1" applyBorder="1" applyAlignment="1" applyProtection="1">
      <alignment horizontal="center" vertical="center"/>
      <protection/>
    </xf>
    <xf numFmtId="3" fontId="0" fillId="0" borderId="58" xfId="18" applyNumberFormat="1" applyFont="1" applyBorder="1" applyAlignment="1" applyProtection="1">
      <alignment horizontal="center"/>
      <protection/>
    </xf>
    <xf numFmtId="3" fontId="0" fillId="0" borderId="14" xfId="18" applyNumberFormat="1" applyFont="1" applyBorder="1" applyAlignment="1" applyProtection="1">
      <alignment horizontal="center"/>
      <protection/>
    </xf>
    <xf numFmtId="3" fontId="3" fillId="0" borderId="58" xfId="18" applyNumberFormat="1" applyFont="1" applyBorder="1" applyAlignment="1" applyProtection="1">
      <alignment horizontal="center"/>
      <protection/>
    </xf>
    <xf numFmtId="3" fontId="3" fillId="0" borderId="14" xfId="18" applyNumberFormat="1" applyFont="1" applyBorder="1" applyAlignment="1" applyProtection="1">
      <alignment horizontal="center"/>
      <protection/>
    </xf>
    <xf numFmtId="3" fontId="3" fillId="0" borderId="0" xfId="18" applyNumberFormat="1" applyFont="1" applyBorder="1" applyAlignment="1" applyProtection="1">
      <alignment horizontal="center"/>
      <protection/>
    </xf>
    <xf numFmtId="3" fontId="3" fillId="0" borderId="68" xfId="18" applyNumberFormat="1" applyFont="1" applyBorder="1" applyAlignment="1" applyProtection="1">
      <alignment horizontal="center"/>
      <protection/>
    </xf>
    <xf numFmtId="0" fontId="3" fillId="0" borderId="4" xfId="18" applyFont="1" applyFill="1" applyBorder="1" applyAlignment="1" applyProtection="1">
      <alignment vertical="center"/>
      <protection/>
    </xf>
    <xf numFmtId="3" fontId="3" fillId="0" borderId="0" xfId="18" applyNumberFormat="1" applyFont="1" applyFill="1" applyBorder="1" applyAlignment="1" applyProtection="1">
      <alignment horizontal="center" vertical="center"/>
      <protection/>
    </xf>
    <xf numFmtId="3" fontId="0" fillId="0" borderId="58" xfId="18" applyNumberFormat="1" applyFont="1" applyFill="1" applyBorder="1" applyAlignment="1" applyProtection="1">
      <alignment horizontal="center"/>
      <protection/>
    </xf>
    <xf numFmtId="3" fontId="0" fillId="0" borderId="14" xfId="18" applyNumberFormat="1" applyFont="1" applyFill="1" applyBorder="1" applyAlignment="1" applyProtection="1">
      <alignment horizontal="center"/>
      <protection/>
    </xf>
    <xf numFmtId="3" fontId="3" fillId="0" borderId="58" xfId="18" applyNumberFormat="1" applyFont="1" applyFill="1" applyBorder="1" applyAlignment="1" applyProtection="1">
      <alignment horizontal="center"/>
      <protection/>
    </xf>
    <xf numFmtId="3" fontId="3" fillId="0" borderId="14" xfId="18" applyNumberFormat="1" applyFont="1" applyFill="1" applyBorder="1" applyAlignment="1" applyProtection="1">
      <alignment horizontal="center"/>
      <protection/>
    </xf>
    <xf numFmtId="3" fontId="3" fillId="0" borderId="0" xfId="18" applyNumberFormat="1" applyFont="1" applyFill="1" applyBorder="1" applyAlignment="1" applyProtection="1">
      <alignment horizontal="center"/>
      <protection/>
    </xf>
    <xf numFmtId="3" fontId="3" fillId="0" borderId="68" xfId="18" applyNumberFormat="1" applyFont="1" applyFill="1" applyBorder="1" applyAlignment="1" applyProtection="1">
      <alignment horizontal="center"/>
      <protection/>
    </xf>
    <xf numFmtId="3" fontId="3" fillId="0" borderId="0" xfId="18" applyNumberFormat="1" applyFont="1" applyBorder="1" applyAlignment="1">
      <alignment/>
      <protection/>
    </xf>
    <xf numFmtId="0" fontId="3" fillId="0" borderId="17" xfId="18" applyFont="1" applyBorder="1" applyAlignment="1">
      <alignment horizontal="left" vertical="center" indent="1"/>
      <protection/>
    </xf>
    <xf numFmtId="49" fontId="3" fillId="0" borderId="17" xfId="18" applyNumberFormat="1" applyFont="1" applyBorder="1" applyAlignment="1">
      <alignment horizontal="center"/>
      <protection/>
    </xf>
    <xf numFmtId="0" fontId="0" fillId="0" borderId="5" xfId="18" applyFont="1" applyBorder="1" applyAlignment="1" applyProtection="1">
      <alignment horizontal="center"/>
      <protection/>
    </xf>
    <xf numFmtId="3" fontId="3" fillId="0" borderId="43" xfId="18" applyNumberFormat="1" applyFont="1" applyBorder="1" applyAlignment="1" applyProtection="1">
      <alignment horizontal="center"/>
      <protection/>
    </xf>
    <xf numFmtId="3" fontId="0" fillId="0" borderId="34" xfId="18" applyNumberFormat="1" applyFont="1" applyBorder="1" applyAlignment="1" applyProtection="1">
      <alignment horizontal="center"/>
      <protection/>
    </xf>
    <xf numFmtId="3" fontId="0" fillId="0" borderId="10" xfId="18" applyNumberFormat="1" applyFont="1" applyBorder="1" applyAlignment="1" applyProtection="1">
      <alignment horizontal="center"/>
      <protection/>
    </xf>
    <xf numFmtId="3" fontId="3" fillId="0" borderId="43" xfId="18" applyNumberFormat="1" applyFont="1" applyFill="1" applyBorder="1" applyAlignment="1" applyProtection="1">
      <alignment horizontal="center"/>
      <protection/>
    </xf>
    <xf numFmtId="3" fontId="3" fillId="0" borderId="34" xfId="18" applyNumberFormat="1" applyFont="1" applyBorder="1" applyAlignment="1" applyProtection="1">
      <alignment horizontal="center"/>
      <protection/>
    </xf>
    <xf numFmtId="3" fontId="3" fillId="0" borderId="10" xfId="18" applyNumberFormat="1" applyFont="1" applyBorder="1" applyAlignment="1" applyProtection="1">
      <alignment horizontal="center"/>
      <protection/>
    </xf>
    <xf numFmtId="3" fontId="3" fillId="0" borderId="62" xfId="18" applyNumberFormat="1" applyFont="1" applyBorder="1" applyAlignment="1" applyProtection="1">
      <alignment horizontal="center"/>
      <protection/>
    </xf>
    <xf numFmtId="0" fontId="0" fillId="0" borderId="5" xfId="18" applyFont="1" applyFill="1" applyBorder="1" applyAlignment="1" applyProtection="1">
      <alignment horizontal="center"/>
      <protection/>
    </xf>
    <xf numFmtId="3" fontId="0" fillId="0" borderId="34" xfId="18" applyNumberFormat="1" applyFont="1" applyFill="1" applyBorder="1" applyAlignment="1" applyProtection="1">
      <alignment horizontal="center"/>
      <protection/>
    </xf>
    <xf numFmtId="3" fontId="0" fillId="0" borderId="10" xfId="18" applyNumberFormat="1" applyFont="1" applyFill="1" applyBorder="1" applyAlignment="1" applyProtection="1">
      <alignment horizontal="center"/>
      <protection/>
    </xf>
    <xf numFmtId="3" fontId="3" fillId="0" borderId="34" xfId="18" applyNumberFormat="1" applyFont="1" applyFill="1" applyBorder="1" applyAlignment="1" applyProtection="1">
      <alignment horizontal="center"/>
      <protection/>
    </xf>
    <xf numFmtId="3" fontId="3" fillId="0" borderId="10" xfId="18" applyNumberFormat="1" applyFont="1" applyFill="1" applyBorder="1" applyAlignment="1" applyProtection="1">
      <alignment horizontal="center"/>
      <protection/>
    </xf>
    <xf numFmtId="3" fontId="3" fillId="0" borderId="62" xfId="18" applyNumberFormat="1" applyFont="1" applyFill="1" applyBorder="1" applyAlignment="1" applyProtection="1">
      <alignment horizontal="center"/>
      <protection/>
    </xf>
    <xf numFmtId="0" fontId="3" fillId="0" borderId="18" xfId="18" applyFont="1" applyBorder="1" applyAlignment="1">
      <alignment horizontal="left" vertical="center" indent="1"/>
      <protection/>
    </xf>
    <xf numFmtId="49" fontId="3" fillId="0" borderId="18" xfId="18" applyNumberFormat="1" applyFont="1" applyBorder="1" applyAlignment="1">
      <alignment horizontal="center"/>
      <protection/>
    </xf>
    <xf numFmtId="0" fontId="3" fillId="0" borderId="11" xfId="18" applyFont="1" applyBorder="1" applyAlignment="1" applyProtection="1">
      <alignment vertical="center"/>
      <protection/>
    </xf>
    <xf numFmtId="3" fontId="3" fillId="0" borderId="32" xfId="18" applyNumberFormat="1" applyFont="1" applyBorder="1" applyAlignment="1" applyProtection="1">
      <alignment horizontal="center"/>
      <protection/>
    </xf>
    <xf numFmtId="3" fontId="3" fillId="0" borderId="12" xfId="18" applyNumberFormat="1" applyFont="1" applyBorder="1" applyAlignment="1" applyProtection="1">
      <alignment horizontal="center"/>
      <protection/>
    </xf>
    <xf numFmtId="3" fontId="3" fillId="0" borderId="69" xfId="18" applyNumberFormat="1" applyFont="1" applyBorder="1" applyAlignment="1" applyProtection="1">
      <alignment horizontal="center"/>
      <protection/>
    </xf>
    <xf numFmtId="0" fontId="3" fillId="0" borderId="11" xfId="18" applyFont="1" applyFill="1" applyBorder="1" applyAlignment="1" applyProtection="1">
      <alignment vertical="center"/>
      <protection/>
    </xf>
    <xf numFmtId="3" fontId="3" fillId="0" borderId="32" xfId="18" applyNumberFormat="1" applyFont="1" applyFill="1" applyBorder="1" applyAlignment="1" applyProtection="1">
      <alignment horizontal="center"/>
      <protection/>
    </xf>
    <xf numFmtId="3" fontId="3" fillId="0" borderId="12" xfId="18" applyNumberFormat="1" applyFont="1" applyFill="1" applyBorder="1" applyAlignment="1" applyProtection="1">
      <alignment horizontal="center"/>
      <protection/>
    </xf>
    <xf numFmtId="3" fontId="3" fillId="0" borderId="69" xfId="18" applyNumberFormat="1" applyFont="1" applyFill="1" applyBorder="1" applyAlignment="1" applyProtection="1">
      <alignment horizontal="center"/>
      <protection/>
    </xf>
    <xf numFmtId="0" fontId="3" fillId="0" borderId="20" xfId="18" applyFont="1" applyBorder="1" applyAlignment="1">
      <alignment horizontal="left" vertical="center" indent="1"/>
      <protection/>
    </xf>
    <xf numFmtId="49" fontId="3" fillId="0" borderId="20" xfId="18" applyNumberFormat="1" applyFont="1" applyBorder="1" applyAlignment="1">
      <alignment horizontal="center"/>
      <protection/>
    </xf>
    <xf numFmtId="0" fontId="3" fillId="0" borderId="3" xfId="18" applyFont="1" applyBorder="1" applyAlignment="1" applyProtection="1">
      <alignment vertical="center"/>
      <protection/>
    </xf>
    <xf numFmtId="3" fontId="3" fillId="0" borderId="35" xfId="18" applyNumberFormat="1" applyFont="1" applyBorder="1" applyAlignment="1" applyProtection="1">
      <alignment horizontal="center"/>
      <protection/>
    </xf>
    <xf numFmtId="3" fontId="3" fillId="0" borderId="1" xfId="18" applyNumberFormat="1" applyFont="1" applyBorder="1" applyAlignment="1" applyProtection="1">
      <alignment horizontal="center"/>
      <protection/>
    </xf>
    <xf numFmtId="3" fontId="3" fillId="0" borderId="61" xfId="18" applyNumberFormat="1" applyFont="1" applyBorder="1" applyAlignment="1" applyProtection="1">
      <alignment horizontal="center"/>
      <protection/>
    </xf>
    <xf numFmtId="0" fontId="3" fillId="0" borderId="3" xfId="18" applyFont="1" applyFill="1" applyBorder="1" applyAlignment="1" applyProtection="1">
      <alignment vertical="center"/>
      <protection/>
    </xf>
    <xf numFmtId="3" fontId="3" fillId="0" borderId="35" xfId="18" applyNumberFormat="1" applyFont="1" applyFill="1" applyBorder="1" applyAlignment="1" applyProtection="1">
      <alignment horizontal="center"/>
      <protection/>
    </xf>
    <xf numFmtId="3" fontId="3" fillId="0" borderId="1" xfId="18" applyNumberFormat="1" applyFont="1" applyFill="1" applyBorder="1" applyAlignment="1" applyProtection="1">
      <alignment horizontal="center"/>
      <protection/>
    </xf>
    <xf numFmtId="3" fontId="3" fillId="0" borderId="61" xfId="18" applyNumberFormat="1" applyFont="1" applyFill="1" applyBorder="1" applyAlignment="1" applyProtection="1">
      <alignment horizontal="center"/>
      <protection/>
    </xf>
    <xf numFmtId="3" fontId="3" fillId="0" borderId="0" xfId="18" applyNumberFormat="1" applyFont="1" applyFill="1" applyBorder="1" applyAlignment="1">
      <alignment/>
      <protection/>
    </xf>
    <xf numFmtId="3" fontId="4" fillId="0" borderId="26" xfId="18" applyNumberFormat="1" applyFont="1" applyBorder="1" applyAlignment="1" applyProtection="1">
      <alignment horizontal="center"/>
      <protection/>
    </xf>
    <xf numFmtId="3" fontId="4" fillId="0" borderId="66" xfId="18" applyNumberFormat="1" applyFont="1" applyBorder="1" applyAlignment="1" applyProtection="1" quotePrefix="1">
      <alignment horizontal="center"/>
      <protection/>
    </xf>
    <xf numFmtId="3" fontId="4" fillId="0" borderId="27" xfId="18" applyNumberFormat="1" applyFont="1" applyFill="1" applyBorder="1" applyAlignment="1" applyProtection="1">
      <alignment horizontal="center" vertical="center"/>
      <protection/>
    </xf>
    <xf numFmtId="3" fontId="4" fillId="0" borderId="66" xfId="18" applyNumberFormat="1" applyFont="1" applyFill="1" applyBorder="1" applyAlignment="1" applyProtection="1" quotePrefix="1">
      <alignment horizontal="center"/>
      <protection/>
    </xf>
    <xf numFmtId="3" fontId="4" fillId="0" borderId="26" xfId="18" applyNumberFormat="1" applyFont="1" applyFill="1" applyBorder="1" applyAlignment="1" applyProtection="1">
      <alignment horizontal="center"/>
      <protection/>
    </xf>
    <xf numFmtId="3" fontId="4" fillId="0" borderId="0" xfId="18" applyNumberFormat="1" applyFont="1" applyFill="1" applyBorder="1" applyAlignment="1" quotePrefix="1">
      <alignment/>
      <protection/>
    </xf>
    <xf numFmtId="3" fontId="4" fillId="0" borderId="0" xfId="18" applyNumberFormat="1" applyFont="1" applyFill="1" applyBorder="1" applyAlignment="1">
      <alignment/>
      <protection/>
    </xf>
    <xf numFmtId="3" fontId="3" fillId="0" borderId="14" xfId="18" applyNumberFormat="1" applyFont="1" applyBorder="1" applyAlignment="1" applyProtection="1">
      <alignment horizontal="center" vertical="center"/>
      <protection/>
    </xf>
    <xf numFmtId="3" fontId="3" fillId="0" borderId="58" xfId="18" applyNumberFormat="1" applyFont="1" applyBorder="1" applyAlignment="1" applyProtection="1">
      <alignment horizontal="center" vertical="center"/>
      <protection/>
    </xf>
    <xf numFmtId="3" fontId="3" fillId="0" borderId="68" xfId="18" applyNumberFormat="1" applyFont="1" applyBorder="1" applyAlignment="1" applyProtection="1">
      <alignment horizontal="center" vertical="center"/>
      <protection/>
    </xf>
    <xf numFmtId="3" fontId="3" fillId="0" borderId="14" xfId="18" applyNumberFormat="1" applyFont="1" applyFill="1" applyBorder="1" applyAlignment="1" applyProtection="1">
      <alignment horizontal="center" vertical="center"/>
      <protection/>
    </xf>
    <xf numFmtId="3" fontId="3" fillId="0" borderId="58" xfId="18" applyNumberFormat="1" applyFont="1" applyFill="1" applyBorder="1" applyAlignment="1" applyProtection="1">
      <alignment horizontal="center" vertical="center"/>
      <protection/>
    </xf>
    <xf numFmtId="3" fontId="3" fillId="0" borderId="68" xfId="18" applyNumberFormat="1" applyFont="1" applyFill="1" applyBorder="1" applyAlignment="1" applyProtection="1">
      <alignment horizontal="center" vertical="center"/>
      <protection/>
    </xf>
    <xf numFmtId="3" fontId="3" fillId="0" borderId="0" xfId="18" applyNumberFormat="1" applyFont="1" applyFill="1" applyBorder="1" applyAlignment="1" quotePrefix="1">
      <alignment/>
      <protection/>
    </xf>
    <xf numFmtId="0" fontId="3" fillId="0" borderId="0" xfId="18" applyFont="1" applyFill="1" applyBorder="1" applyAlignment="1">
      <alignment/>
      <protection/>
    </xf>
    <xf numFmtId="3" fontId="3" fillId="0" borderId="5" xfId="18" applyNumberFormat="1" applyFont="1" applyBorder="1" applyAlignment="1" applyProtection="1">
      <alignment horizontal="center"/>
      <protection/>
    </xf>
    <xf numFmtId="3" fontId="3" fillId="0" borderId="5" xfId="18" applyNumberFormat="1" applyFont="1" applyFill="1" applyBorder="1" applyAlignment="1" applyProtection="1">
      <alignment horizontal="center"/>
      <protection/>
    </xf>
    <xf numFmtId="3" fontId="3" fillId="0" borderId="11" xfId="18" applyNumberFormat="1" applyFont="1" applyBorder="1" applyAlignment="1" applyProtection="1">
      <alignment horizontal="center"/>
      <protection/>
    </xf>
    <xf numFmtId="3" fontId="3" fillId="0" borderId="42" xfId="18" applyNumberFormat="1" applyFont="1" applyBorder="1" applyAlignment="1" applyProtection="1">
      <alignment horizontal="center"/>
      <protection/>
    </xf>
    <xf numFmtId="3" fontId="3" fillId="0" borderId="11" xfId="18" applyNumberFormat="1" applyFont="1" applyFill="1" applyBorder="1" applyAlignment="1" applyProtection="1">
      <alignment horizontal="center"/>
      <protection/>
    </xf>
    <xf numFmtId="3" fontId="3" fillId="0" borderId="0" xfId="18" applyNumberFormat="1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 horizontal="center"/>
      <protection/>
    </xf>
    <xf numFmtId="0" fontId="3" fillId="0" borderId="18" xfId="18" applyFont="1" applyBorder="1" applyAlignment="1">
      <alignment horizontal="left" vertical="center" wrapText="1" indent="1"/>
      <protection/>
    </xf>
    <xf numFmtId="0" fontId="3" fillId="0" borderId="18" xfId="18" applyFont="1" applyBorder="1" applyAlignment="1">
      <alignment horizontal="left" indent="1"/>
      <protection/>
    </xf>
    <xf numFmtId="3" fontId="3" fillId="0" borderId="42" xfId="18" applyNumberFormat="1" applyFont="1" applyBorder="1" applyAlignment="1" applyProtection="1" quotePrefix="1">
      <alignment horizontal="center"/>
      <protection/>
    </xf>
    <xf numFmtId="0" fontId="3" fillId="0" borderId="18" xfId="18" applyFont="1" applyBorder="1" applyAlignment="1">
      <alignment horizontal="left"/>
      <protection/>
    </xf>
    <xf numFmtId="3" fontId="3" fillId="0" borderId="12" xfId="18" applyNumberFormat="1" applyFont="1" applyBorder="1" applyAlignment="1" applyProtection="1">
      <alignment horizontal="center" vertical="center"/>
      <protection/>
    </xf>
    <xf numFmtId="0" fontId="3" fillId="0" borderId="20" xfId="18" applyFont="1" applyBorder="1" applyAlignment="1">
      <alignment horizontal="left"/>
      <protection/>
    </xf>
    <xf numFmtId="3" fontId="3" fillId="0" borderId="3" xfId="18" applyNumberFormat="1" applyFont="1" applyBorder="1" applyAlignment="1" applyProtection="1">
      <alignment horizontal="center"/>
      <protection/>
    </xf>
    <xf numFmtId="3" fontId="3" fillId="0" borderId="70" xfId="18" applyNumberFormat="1" applyFont="1" applyBorder="1" applyAlignment="1" applyProtection="1" quotePrefix="1">
      <alignment horizontal="center"/>
      <protection/>
    </xf>
    <xf numFmtId="0" fontId="4" fillId="4" borderId="15" xfId="18" applyFont="1" applyFill="1" applyBorder="1" applyAlignment="1">
      <alignment horizontal="left"/>
      <protection/>
    </xf>
    <xf numFmtId="49" fontId="4" fillId="4" borderId="15" xfId="18" applyNumberFormat="1" applyFont="1" applyFill="1" applyBorder="1" applyAlignment="1">
      <alignment horizontal="center"/>
      <protection/>
    </xf>
    <xf numFmtId="0" fontId="3" fillId="4" borderId="26" xfId="18" applyFont="1" applyFill="1" applyBorder="1" applyAlignment="1" applyProtection="1">
      <alignment vertical="center"/>
      <protection/>
    </xf>
    <xf numFmtId="3" fontId="4" fillId="4" borderId="66" xfId="18" applyNumberFormat="1" applyFont="1" applyFill="1" applyBorder="1" applyAlignment="1" applyProtection="1" quotePrefix="1">
      <alignment horizontal="center"/>
      <protection/>
    </xf>
    <xf numFmtId="3" fontId="4" fillId="4" borderId="65" xfId="18" applyNumberFormat="1" applyFont="1" applyFill="1" applyBorder="1" applyAlignment="1" applyProtection="1" quotePrefix="1">
      <alignment horizontal="center"/>
      <protection/>
    </xf>
    <xf numFmtId="3" fontId="4" fillId="4" borderId="27" xfId="18" applyNumberFormat="1" applyFont="1" applyFill="1" applyBorder="1" applyAlignment="1" applyProtection="1" quotePrefix="1">
      <alignment horizontal="center"/>
      <protection/>
    </xf>
    <xf numFmtId="3" fontId="4" fillId="4" borderId="7" xfId="18" applyNumberFormat="1" applyFont="1" applyFill="1" applyBorder="1" applyAlignment="1" applyProtection="1" quotePrefix="1">
      <alignment horizontal="center"/>
      <protection/>
    </xf>
    <xf numFmtId="3" fontId="4" fillId="4" borderId="71" xfId="18" applyNumberFormat="1" applyFont="1" applyFill="1" applyBorder="1" applyAlignment="1" applyProtection="1" quotePrefix="1">
      <alignment horizontal="center"/>
      <protection/>
    </xf>
    <xf numFmtId="3" fontId="4" fillId="4" borderId="72" xfId="18" applyNumberFormat="1" applyFont="1" applyFill="1" applyBorder="1" applyAlignment="1" applyProtection="1" quotePrefix="1">
      <alignment horizontal="center"/>
      <protection/>
    </xf>
    <xf numFmtId="3" fontId="4" fillId="4" borderId="67" xfId="18" applyNumberFormat="1" applyFont="1" applyFill="1" applyBorder="1" applyAlignment="1" applyProtection="1" quotePrefix="1">
      <alignment horizontal="center"/>
      <protection/>
    </xf>
    <xf numFmtId="0" fontId="3" fillId="5" borderId="18" xfId="18" applyFont="1" applyFill="1" applyBorder="1" applyAlignment="1">
      <alignment horizontal="left"/>
      <protection/>
    </xf>
    <xf numFmtId="49" fontId="3" fillId="5" borderId="18" xfId="18" applyNumberFormat="1" applyFont="1" applyFill="1" applyBorder="1" applyAlignment="1">
      <alignment horizontal="center"/>
      <protection/>
    </xf>
    <xf numFmtId="0" fontId="3" fillId="5" borderId="11" xfId="18" applyFont="1" applyFill="1" applyBorder="1" applyAlignment="1" applyProtection="1">
      <alignment vertical="center"/>
      <protection/>
    </xf>
    <xf numFmtId="3" fontId="4" fillId="5" borderId="42" xfId="18" applyNumberFormat="1" applyFont="1" applyFill="1" applyBorder="1" applyAlignment="1" applyProtection="1" quotePrefix="1">
      <alignment horizontal="center"/>
      <protection/>
    </xf>
    <xf numFmtId="3" fontId="4" fillId="5" borderId="32" xfId="18" applyNumberFormat="1" applyFont="1" applyFill="1" applyBorder="1" applyAlignment="1" applyProtection="1" quotePrefix="1">
      <alignment horizontal="center"/>
      <protection/>
    </xf>
    <xf numFmtId="3" fontId="4" fillId="5" borderId="12" xfId="18" applyNumberFormat="1" applyFont="1" applyFill="1" applyBorder="1" applyAlignment="1" applyProtection="1" quotePrefix="1">
      <alignment horizontal="center"/>
      <protection/>
    </xf>
    <xf numFmtId="3" fontId="4" fillId="5" borderId="42" xfId="18" applyNumberFormat="1" applyFont="1" applyFill="1" applyBorder="1" applyAlignment="1" applyProtection="1">
      <alignment horizontal="center"/>
      <protection/>
    </xf>
    <xf numFmtId="3" fontId="4" fillId="5" borderId="12" xfId="18" applyNumberFormat="1" applyFont="1" applyFill="1" applyBorder="1" applyAlignment="1" applyProtection="1">
      <alignment horizontal="center"/>
      <protection/>
    </xf>
    <xf numFmtId="3" fontId="4" fillId="5" borderId="32" xfId="18" applyNumberFormat="1" applyFont="1" applyFill="1" applyBorder="1" applyAlignment="1" applyProtection="1">
      <alignment horizontal="center"/>
      <protection/>
    </xf>
    <xf numFmtId="3" fontId="3" fillId="5" borderId="42" xfId="18" applyNumberFormat="1" applyFont="1" applyFill="1" applyBorder="1" applyAlignment="1" applyProtection="1">
      <alignment horizontal="center"/>
      <protection/>
    </xf>
    <xf numFmtId="3" fontId="4" fillId="5" borderId="69" xfId="18" applyNumberFormat="1" applyFont="1" applyFill="1" applyBorder="1" applyAlignment="1" applyProtection="1">
      <alignment horizontal="center"/>
      <protection/>
    </xf>
    <xf numFmtId="0" fontId="3" fillId="5" borderId="20" xfId="18" applyFont="1" applyFill="1" applyBorder="1" applyAlignment="1">
      <alignment/>
      <protection/>
    </xf>
    <xf numFmtId="49" fontId="3" fillId="5" borderId="20" xfId="18" applyNumberFormat="1" applyFont="1" applyFill="1" applyBorder="1" applyAlignment="1">
      <alignment horizontal="center"/>
      <protection/>
    </xf>
    <xf numFmtId="0" fontId="3" fillId="5" borderId="3" xfId="18" applyFont="1" applyFill="1" applyBorder="1" applyAlignment="1" applyProtection="1">
      <alignment vertical="center"/>
      <protection/>
    </xf>
    <xf numFmtId="3" fontId="4" fillId="5" borderId="70" xfId="18" applyNumberFormat="1" applyFont="1" applyFill="1" applyBorder="1" applyAlignment="1" applyProtection="1" quotePrefix="1">
      <alignment horizontal="center"/>
      <protection/>
    </xf>
    <xf numFmtId="3" fontId="4" fillId="5" borderId="35" xfId="18" applyNumberFormat="1" applyFont="1" applyFill="1" applyBorder="1" applyAlignment="1" applyProtection="1" quotePrefix="1">
      <alignment horizontal="center"/>
      <protection/>
    </xf>
    <xf numFmtId="3" fontId="4" fillId="5" borderId="1" xfId="18" applyNumberFormat="1" applyFont="1" applyFill="1" applyBorder="1" applyAlignment="1" applyProtection="1" quotePrefix="1">
      <alignment horizontal="center"/>
      <protection/>
    </xf>
    <xf numFmtId="3" fontId="4" fillId="5" borderId="70" xfId="18" applyNumberFormat="1" applyFont="1" applyFill="1" applyBorder="1" applyAlignment="1" applyProtection="1">
      <alignment horizontal="center"/>
      <protection/>
    </xf>
    <xf numFmtId="3" fontId="3" fillId="5" borderId="1" xfId="18" applyNumberFormat="1" applyFont="1" applyFill="1" applyBorder="1" applyAlignment="1" applyProtection="1">
      <alignment horizontal="center" vertical="center"/>
      <protection/>
    </xf>
    <xf numFmtId="3" fontId="4" fillId="5" borderId="61" xfId="18" applyNumberFormat="1" applyFont="1" applyFill="1" applyBorder="1" applyAlignment="1" applyProtection="1" quotePrefix="1">
      <alignment horizontal="center"/>
      <protection/>
    </xf>
    <xf numFmtId="3" fontId="4" fillId="4" borderId="26" xfId="18" applyNumberFormat="1" applyFont="1" applyFill="1" applyBorder="1" applyAlignment="1" applyProtection="1">
      <alignment horizontal="center"/>
      <protection/>
    </xf>
    <xf numFmtId="3" fontId="4" fillId="4" borderId="65" xfId="18" applyNumberFormat="1" applyFont="1" applyFill="1" applyBorder="1" applyAlignment="1" applyProtection="1">
      <alignment horizontal="center"/>
      <protection/>
    </xf>
    <xf numFmtId="3" fontId="4" fillId="4" borderId="27" xfId="18" applyNumberFormat="1" applyFont="1" applyFill="1" applyBorder="1" applyAlignment="1" applyProtection="1">
      <alignment horizontal="center"/>
      <protection/>
    </xf>
    <xf numFmtId="3" fontId="4" fillId="4" borderId="67" xfId="18" applyNumberFormat="1" applyFont="1" applyFill="1" applyBorder="1" applyAlignment="1" applyProtection="1">
      <alignment horizontal="center"/>
      <protection/>
    </xf>
    <xf numFmtId="0" fontId="4" fillId="4" borderId="26" xfId="18" applyFont="1" applyFill="1" applyBorder="1" applyAlignment="1" applyProtection="1">
      <alignment vertical="center"/>
      <protection/>
    </xf>
    <xf numFmtId="0" fontId="12" fillId="0" borderId="23" xfId="18" applyFont="1" applyBorder="1" applyAlignment="1">
      <alignment horizontal="left" wrapText="1" indent="1"/>
      <protection/>
    </xf>
    <xf numFmtId="49" fontId="3" fillId="0" borderId="23" xfId="18" applyNumberFormat="1" applyFont="1" applyBorder="1" applyAlignment="1">
      <alignment horizontal="center"/>
      <protection/>
    </xf>
    <xf numFmtId="0" fontId="3" fillId="0" borderId="51" xfId="18" applyFont="1" applyBorder="1" applyAlignment="1" applyProtection="1">
      <alignment vertical="center"/>
      <protection/>
    </xf>
    <xf numFmtId="3" fontId="3" fillId="0" borderId="52" xfId="18" applyNumberFormat="1" applyFont="1" applyBorder="1" applyAlignment="1" applyProtection="1" quotePrefix="1">
      <alignment horizontal="center"/>
      <protection/>
    </xf>
    <xf numFmtId="3" fontId="3" fillId="0" borderId="73" xfId="18" applyNumberFormat="1" applyFont="1" applyBorder="1" applyAlignment="1" applyProtection="1" quotePrefix="1">
      <alignment horizontal="center"/>
      <protection/>
    </xf>
    <xf numFmtId="3" fontId="3" fillId="0" borderId="56" xfId="18" applyNumberFormat="1" applyFont="1" applyBorder="1" applyAlignment="1" applyProtection="1" quotePrefix="1">
      <alignment horizontal="center"/>
      <protection/>
    </xf>
    <xf numFmtId="3" fontId="3" fillId="0" borderId="53" xfId="18" applyNumberFormat="1" applyFont="1" applyBorder="1" applyAlignment="1" applyProtection="1" quotePrefix="1">
      <alignment horizontal="center"/>
      <protection/>
    </xf>
    <xf numFmtId="3" fontId="3" fillId="0" borderId="51" xfId="18" applyNumberFormat="1" applyFont="1" applyBorder="1" applyAlignment="1" applyProtection="1" quotePrefix="1">
      <alignment horizontal="center"/>
      <protection/>
    </xf>
    <xf numFmtId="3" fontId="3" fillId="0" borderId="73" xfId="18" applyNumberFormat="1" applyFont="1" applyBorder="1" applyAlignment="1" applyProtection="1">
      <alignment horizontal="center" vertical="center"/>
      <protection/>
    </xf>
    <xf numFmtId="3" fontId="3" fillId="0" borderId="56" xfId="18" applyNumberFormat="1" applyFont="1" applyFill="1" applyBorder="1" applyAlignment="1" applyProtection="1" quotePrefix="1">
      <alignment horizontal="center"/>
      <protection/>
    </xf>
    <xf numFmtId="3" fontId="3" fillId="0" borderId="73" xfId="18" applyNumberFormat="1" applyFont="1" applyFill="1" applyBorder="1" applyAlignment="1" applyProtection="1" quotePrefix="1">
      <alignment horizontal="center"/>
      <protection/>
    </xf>
    <xf numFmtId="3" fontId="3" fillId="0" borderId="53" xfId="18" applyNumberFormat="1" applyFont="1" applyFill="1" applyBorder="1" applyAlignment="1" applyProtection="1" quotePrefix="1">
      <alignment horizontal="center"/>
      <protection/>
    </xf>
    <xf numFmtId="0" fontId="0" fillId="0" borderId="0" xfId="18" applyFont="1">
      <alignment/>
      <protection/>
    </xf>
    <xf numFmtId="4" fontId="20" fillId="0" borderId="0" xfId="18" applyNumberFormat="1" applyFont="1" applyAlignment="1">
      <alignment horizontal="center"/>
      <protection/>
    </xf>
    <xf numFmtId="3" fontId="3" fillId="0" borderId="0" xfId="18" applyNumberFormat="1" applyFont="1" applyAlignment="1">
      <alignment vertical="center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53;&#1055;&#106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НПФ тыс.руб."/>
      <sheetName val="расшифровка"/>
      <sheetName val="развернуто"/>
      <sheetName val="2-НПФ руб.коп."/>
    </sheetNames>
    <sheetDataSet>
      <sheetData sheetId="2">
        <row r="17">
          <cell r="P17">
            <v>773569</v>
          </cell>
          <cell r="S17">
            <v>824890</v>
          </cell>
          <cell r="V17">
            <v>3634</v>
          </cell>
          <cell r="Y17">
            <v>1602093</v>
          </cell>
        </row>
        <row r="19">
          <cell r="D19">
            <v>907908</v>
          </cell>
          <cell r="G19">
            <v>920477</v>
          </cell>
          <cell r="J19">
            <v>1441</v>
          </cell>
          <cell r="P19">
            <v>724346</v>
          </cell>
          <cell r="S19">
            <v>757023</v>
          </cell>
          <cell r="V19">
            <v>0</v>
          </cell>
          <cell r="Y19">
            <v>1481369</v>
          </cell>
        </row>
        <row r="20">
          <cell r="D20">
            <v>6432</v>
          </cell>
          <cell r="G20">
            <v>9164</v>
          </cell>
          <cell r="J20">
            <v>0</v>
          </cell>
          <cell r="P20">
            <v>1477</v>
          </cell>
          <cell r="S20">
            <v>843</v>
          </cell>
          <cell r="V20">
            <v>0</v>
          </cell>
          <cell r="Y20">
            <v>2320</v>
          </cell>
        </row>
        <row r="21">
          <cell r="D21">
            <v>62273</v>
          </cell>
          <cell r="G21">
            <v>98915</v>
          </cell>
          <cell r="J21">
            <v>6022</v>
          </cell>
          <cell r="P21">
            <v>45877</v>
          </cell>
          <cell r="S21">
            <v>64601</v>
          </cell>
          <cell r="V21">
            <v>3348</v>
          </cell>
          <cell r="Y21">
            <v>113826</v>
          </cell>
        </row>
        <row r="22">
          <cell r="D22">
            <v>1405</v>
          </cell>
          <cell r="G22">
            <v>1993</v>
          </cell>
          <cell r="J22">
            <v>10</v>
          </cell>
          <cell r="P22">
            <v>1869</v>
          </cell>
          <cell r="S22">
            <v>2423</v>
          </cell>
          <cell r="V22">
            <v>0</v>
          </cell>
          <cell r="Y22">
            <v>4292</v>
          </cell>
        </row>
        <row r="23">
          <cell r="D23">
            <v>0</v>
          </cell>
          <cell r="G23">
            <v>0</v>
          </cell>
          <cell r="J23">
            <v>285</v>
          </cell>
          <cell r="P23">
            <v>0</v>
          </cell>
          <cell r="S23">
            <v>0</v>
          </cell>
          <cell r="V23">
            <v>286</v>
          </cell>
          <cell r="Y23">
            <v>286</v>
          </cell>
        </row>
        <row r="24">
          <cell r="P24">
            <v>754409</v>
          </cell>
          <cell r="S24">
            <v>801017</v>
          </cell>
          <cell r="V24">
            <v>51</v>
          </cell>
          <cell r="Y24">
            <v>1555477</v>
          </cell>
        </row>
        <row r="26">
          <cell r="D26">
            <v>902210</v>
          </cell>
          <cell r="G26">
            <v>915131</v>
          </cell>
          <cell r="J26">
            <v>77</v>
          </cell>
          <cell r="P26">
            <v>739429</v>
          </cell>
          <cell r="S26">
            <v>784237</v>
          </cell>
          <cell r="V26">
            <v>0</v>
          </cell>
          <cell r="Y26">
            <v>1523666</v>
          </cell>
        </row>
        <row r="27">
          <cell r="D27">
            <v>2362</v>
          </cell>
          <cell r="G27">
            <v>5044</v>
          </cell>
          <cell r="J27">
            <v>0</v>
          </cell>
          <cell r="P27">
            <v>13210</v>
          </cell>
          <cell r="S27">
            <v>12865</v>
          </cell>
          <cell r="V27">
            <v>0</v>
          </cell>
          <cell r="Y27">
            <v>26075</v>
          </cell>
        </row>
        <row r="28">
          <cell r="D28">
            <v>0</v>
          </cell>
          <cell r="G28">
            <v>0</v>
          </cell>
          <cell r="J28">
            <v>0</v>
          </cell>
          <cell r="P28">
            <v>0</v>
          </cell>
          <cell r="S28">
            <v>0</v>
          </cell>
          <cell r="V28">
            <v>0</v>
          </cell>
          <cell r="Y28">
            <v>0</v>
          </cell>
        </row>
        <row r="29">
          <cell r="D29">
            <v>0</v>
          </cell>
          <cell r="G29">
            <v>0</v>
          </cell>
          <cell r="J29">
            <v>50</v>
          </cell>
          <cell r="P29">
            <v>0</v>
          </cell>
          <cell r="S29">
            <v>0</v>
          </cell>
          <cell r="V29">
            <v>51</v>
          </cell>
          <cell r="Y29">
            <v>51</v>
          </cell>
        </row>
        <row r="30">
          <cell r="D30">
            <v>4092</v>
          </cell>
          <cell r="G30">
            <v>8653</v>
          </cell>
          <cell r="J30">
            <v>0</v>
          </cell>
          <cell r="P30">
            <v>1293</v>
          </cell>
          <cell r="S30">
            <v>2061</v>
          </cell>
          <cell r="V30">
            <v>0</v>
          </cell>
          <cell r="Y30">
            <v>3354</v>
          </cell>
        </row>
        <row r="31">
          <cell r="D31">
            <v>376</v>
          </cell>
          <cell r="G31">
            <v>2574</v>
          </cell>
          <cell r="J31">
            <v>0</v>
          </cell>
          <cell r="P31">
            <v>477</v>
          </cell>
          <cell r="S31">
            <v>1854</v>
          </cell>
          <cell r="V31">
            <v>0</v>
          </cell>
          <cell r="Y31">
            <v>2331</v>
          </cell>
        </row>
        <row r="32">
          <cell r="D32">
            <v>24</v>
          </cell>
          <cell r="G32">
            <v>415</v>
          </cell>
          <cell r="J32">
            <v>51</v>
          </cell>
          <cell r="P32">
            <v>0</v>
          </cell>
          <cell r="S32">
            <v>34</v>
          </cell>
          <cell r="V32">
            <v>65</v>
          </cell>
          <cell r="Y32">
            <v>99</v>
          </cell>
        </row>
        <row r="33">
          <cell r="D33">
            <v>1027</v>
          </cell>
          <cell r="G33">
            <v>670</v>
          </cell>
          <cell r="J33">
            <v>769</v>
          </cell>
          <cell r="P33">
            <v>1240</v>
          </cell>
          <cell r="S33">
            <v>985</v>
          </cell>
          <cell r="V33">
            <v>52</v>
          </cell>
          <cell r="Y33">
            <v>2277</v>
          </cell>
        </row>
        <row r="34">
          <cell r="P34">
            <v>17920</v>
          </cell>
          <cell r="S34">
            <v>22922</v>
          </cell>
          <cell r="V34">
            <v>3596</v>
          </cell>
          <cell r="Y34">
            <v>44438</v>
          </cell>
        </row>
        <row r="45">
          <cell r="G45">
            <v>0</v>
          </cell>
          <cell r="J45">
            <v>1451</v>
          </cell>
          <cell r="P45">
            <v>0</v>
          </cell>
          <cell r="S45">
            <v>0</v>
          </cell>
          <cell r="V45">
            <v>0</v>
          </cell>
          <cell r="Y45">
            <v>0</v>
          </cell>
        </row>
        <row r="47">
          <cell r="D47">
            <v>0</v>
          </cell>
        </row>
        <row r="48">
          <cell r="P48">
            <v>17920</v>
          </cell>
          <cell r="S48">
            <v>22922</v>
          </cell>
          <cell r="V48">
            <v>3596</v>
          </cell>
          <cell r="Y48">
            <v>44438</v>
          </cell>
        </row>
        <row r="49">
          <cell r="P49">
            <v>0</v>
          </cell>
          <cell r="S49">
            <v>0</v>
          </cell>
          <cell r="V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tabSelected="1" workbookViewId="0" topLeftCell="A1">
      <selection activeCell="V35" sqref="V35"/>
    </sheetView>
  </sheetViews>
  <sheetFormatPr defaultColWidth="9.00390625" defaultRowHeight="12.75"/>
  <cols>
    <col min="1" max="10" width="1.75390625" style="7" customWidth="1"/>
    <col min="11" max="11" width="1.625" style="7" customWidth="1"/>
    <col min="12" max="12" width="2.125" style="7" customWidth="1"/>
    <col min="13" max="25" width="1.75390625" style="7" customWidth="1"/>
    <col min="26" max="26" width="3.125" style="7" customWidth="1"/>
    <col min="27" max="32" width="1.75390625" style="7" customWidth="1"/>
    <col min="33" max="33" width="3.00390625" style="7" customWidth="1"/>
    <col min="34" max="16384" width="1.75390625" style="7" customWidth="1"/>
  </cols>
  <sheetData>
    <row r="1" s="2" customFormat="1" ht="11.25">
      <c r="BA1" s="3" t="s">
        <v>69</v>
      </c>
    </row>
    <row r="2" s="2" customFormat="1" ht="11.25">
      <c r="BA2" s="3" t="s">
        <v>70</v>
      </c>
    </row>
    <row r="3" s="2" customFormat="1" ht="11.25">
      <c r="BA3" s="3" t="s">
        <v>11</v>
      </c>
    </row>
    <row r="4" s="5" customFormat="1" ht="14.25">
      <c r="BA4" s="11"/>
    </row>
    <row r="5" spans="1:53" s="5" customFormat="1" ht="15.75">
      <c r="A5" s="145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3.5" customHeight="1" thickBot="1">
      <c r="A6" s="145" t="s">
        <v>13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R6" s="137" t="s">
        <v>14</v>
      </c>
      <c r="AS6" s="137"/>
      <c r="AT6" s="137"/>
      <c r="AU6" s="137"/>
      <c r="AV6" s="137"/>
      <c r="AW6" s="137"/>
      <c r="AX6" s="137"/>
      <c r="AY6" s="137"/>
      <c r="AZ6" s="137"/>
      <c r="BA6" s="137"/>
    </row>
    <row r="7" spans="1:53" s="6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 t="s">
        <v>17</v>
      </c>
      <c r="AQ7" s="7"/>
      <c r="AR7" s="138" t="s">
        <v>16</v>
      </c>
      <c r="AS7" s="139"/>
      <c r="AT7" s="139"/>
      <c r="AU7" s="139"/>
      <c r="AV7" s="139"/>
      <c r="AW7" s="139"/>
      <c r="AX7" s="139"/>
      <c r="AY7" s="139"/>
      <c r="AZ7" s="139"/>
      <c r="BA7" s="140"/>
    </row>
    <row r="8" spans="1:53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s="13"/>
      <c r="N8" s="14" t="s">
        <v>15</v>
      </c>
      <c r="O8" s="141" t="s">
        <v>132</v>
      </c>
      <c r="P8" s="141"/>
      <c r="Q8" s="141"/>
      <c r="R8" s="141"/>
      <c r="S8" s="141"/>
      <c r="T8" s="141"/>
      <c r="U8" s="141"/>
      <c r="V8" s="141"/>
      <c r="W8" s="141"/>
      <c r="X8" s="141"/>
      <c r="Y8" s="155">
        <v>20</v>
      </c>
      <c r="Z8" s="155"/>
      <c r="AA8" s="142" t="s">
        <v>129</v>
      </c>
      <c r="AB8" s="142"/>
      <c r="AC8" s="15" t="s">
        <v>8</v>
      </c>
      <c r="AD8" s="15"/>
      <c r="AE8" s="15"/>
      <c r="AF8" s="7"/>
      <c r="AG8" s="7"/>
      <c r="AH8" s="7"/>
      <c r="AI8" s="7"/>
      <c r="AJ8" s="7"/>
      <c r="AK8" s="7"/>
      <c r="AL8" s="7"/>
      <c r="AM8" s="7"/>
      <c r="AN8" s="7"/>
      <c r="AO8" s="7"/>
      <c r="AP8" s="8" t="s">
        <v>0</v>
      </c>
      <c r="AQ8" s="7"/>
      <c r="AR8" s="152" t="s">
        <v>127</v>
      </c>
      <c r="AS8" s="153"/>
      <c r="AT8" s="153"/>
      <c r="AU8" s="153"/>
      <c r="AV8" s="153" t="s">
        <v>129</v>
      </c>
      <c r="AW8" s="153"/>
      <c r="AX8" s="153"/>
      <c r="AY8" s="153" t="s">
        <v>133</v>
      </c>
      <c r="AZ8" s="153"/>
      <c r="BA8" s="154"/>
    </row>
    <row r="9" spans="1:53" s="6" customFormat="1" ht="13.5">
      <c r="A9" s="7" t="s">
        <v>1</v>
      </c>
      <c r="B9" s="7"/>
      <c r="C9" s="7"/>
      <c r="D9" s="7"/>
      <c r="E9" s="7"/>
      <c r="F9" s="7"/>
      <c r="G9" s="17"/>
      <c r="H9" s="133" t="s">
        <v>76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7"/>
      <c r="AI9" s="17"/>
      <c r="AJ9" s="17"/>
      <c r="AK9" s="18"/>
      <c r="AL9" s="7"/>
      <c r="AM9" s="7"/>
      <c r="AN9" s="7"/>
      <c r="AO9" s="7"/>
      <c r="AP9" s="8" t="s">
        <v>2</v>
      </c>
      <c r="AQ9" s="7"/>
      <c r="AR9" s="152" t="s">
        <v>81</v>
      </c>
      <c r="AS9" s="153"/>
      <c r="AT9" s="153"/>
      <c r="AU9" s="153"/>
      <c r="AV9" s="153"/>
      <c r="AW9" s="153"/>
      <c r="AX9" s="153"/>
      <c r="AY9" s="153"/>
      <c r="AZ9" s="153"/>
      <c r="BA9" s="154"/>
    </row>
    <row r="10" spans="1:53" s="6" customFormat="1" ht="13.5">
      <c r="A10" s="7" t="s">
        <v>3</v>
      </c>
      <c r="B10" s="7"/>
      <c r="C10" s="7"/>
      <c r="D10" s="7"/>
      <c r="E10" s="7"/>
      <c r="F10" s="7"/>
      <c r="G10" s="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34" t="s">
        <v>77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7"/>
      <c r="AI10" s="17"/>
      <c r="AJ10" s="17"/>
      <c r="AK10" s="17"/>
      <c r="AL10" s="18"/>
      <c r="AM10" s="7"/>
      <c r="AN10" s="7"/>
      <c r="AO10" s="7"/>
      <c r="AP10" s="8" t="s">
        <v>4</v>
      </c>
      <c r="AQ10" s="7"/>
      <c r="AR10" s="152" t="s">
        <v>77</v>
      </c>
      <c r="AS10" s="153"/>
      <c r="AT10" s="153"/>
      <c r="AU10" s="153"/>
      <c r="AV10" s="153"/>
      <c r="AW10" s="153"/>
      <c r="AX10" s="153"/>
      <c r="AY10" s="153"/>
      <c r="AZ10" s="153"/>
      <c r="BA10" s="154"/>
    </row>
    <row r="11" spans="1:53" s="6" customFormat="1" ht="13.5">
      <c r="A11" s="7" t="s">
        <v>5</v>
      </c>
      <c r="B11" s="7"/>
      <c r="C11" s="7"/>
      <c r="D11" s="7"/>
      <c r="E11" s="7"/>
      <c r="F11" s="7"/>
      <c r="G11" s="7"/>
      <c r="H11" s="18"/>
      <c r="I11" s="17"/>
      <c r="J11" s="133" t="s">
        <v>78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7"/>
      <c r="AI11" s="17"/>
      <c r="AJ11" s="17"/>
      <c r="AK11" s="18"/>
      <c r="AL11" s="7"/>
      <c r="AM11" s="7"/>
      <c r="AN11" s="7"/>
      <c r="AO11" s="7"/>
      <c r="AP11" s="8" t="s">
        <v>9</v>
      </c>
      <c r="AQ11" s="7"/>
      <c r="AR11" s="152" t="s">
        <v>82</v>
      </c>
      <c r="AS11" s="153"/>
      <c r="AT11" s="153"/>
      <c r="AU11" s="153"/>
      <c r="AV11" s="153"/>
      <c r="AW11" s="153"/>
      <c r="AX11" s="153"/>
      <c r="AY11" s="153"/>
      <c r="AZ11" s="153"/>
      <c r="BA11" s="154"/>
    </row>
    <row r="12" spans="1:53" s="6" customFormat="1" ht="13.5">
      <c r="A12" s="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7"/>
      <c r="Y12" s="17"/>
      <c r="Z12" s="17"/>
      <c r="AA12" s="130" t="s">
        <v>79</v>
      </c>
      <c r="AB12" s="130"/>
      <c r="AC12" s="130"/>
      <c r="AD12" s="130"/>
      <c r="AE12" s="130"/>
      <c r="AF12" s="130"/>
      <c r="AG12" s="130"/>
      <c r="AH12" s="16"/>
      <c r="AI12" s="16"/>
      <c r="AJ12" s="17"/>
      <c r="AK12" s="17"/>
      <c r="AL12" s="17"/>
      <c r="AM12" s="17"/>
      <c r="AN12" s="17"/>
      <c r="AO12" s="19"/>
      <c r="AP12" s="7"/>
      <c r="AQ12" s="7"/>
      <c r="AR12" s="152" t="s">
        <v>83</v>
      </c>
      <c r="AS12" s="153"/>
      <c r="AT12" s="153"/>
      <c r="AU12" s="153"/>
      <c r="AV12" s="153"/>
      <c r="AW12" s="153" t="s">
        <v>84</v>
      </c>
      <c r="AX12" s="153"/>
      <c r="AY12" s="153"/>
      <c r="AZ12" s="153"/>
      <c r="BA12" s="154"/>
    </row>
    <row r="13" spans="1:53" s="6" customFormat="1" ht="12.7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6"/>
      <c r="AI13" s="16"/>
      <c r="AJ13" s="7"/>
      <c r="AK13" s="7"/>
      <c r="AL13" s="7"/>
      <c r="AM13" s="7"/>
      <c r="AN13" s="7"/>
      <c r="AO13" s="7"/>
      <c r="AP13" s="8" t="s">
        <v>6</v>
      </c>
      <c r="AQ13" s="7"/>
      <c r="AR13" s="152"/>
      <c r="AS13" s="153"/>
      <c r="AT13" s="153"/>
      <c r="AU13" s="153"/>
      <c r="AV13" s="153"/>
      <c r="AW13" s="153"/>
      <c r="AX13" s="153"/>
      <c r="AY13" s="153"/>
      <c r="AZ13" s="153"/>
      <c r="BA13" s="154"/>
    </row>
    <row r="14" spans="1:53" s="6" customFormat="1" ht="12.75" customHeight="1" thickBot="1">
      <c r="A14" s="7" t="s">
        <v>130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 t="s">
        <v>7</v>
      </c>
      <c r="AQ14" s="7"/>
      <c r="AR14" s="143" t="s">
        <v>19</v>
      </c>
      <c r="AS14" s="144"/>
      <c r="AT14" s="144"/>
      <c r="AU14" s="144"/>
      <c r="AV14" s="144"/>
      <c r="AW14" s="144"/>
      <c r="AX14" s="144"/>
      <c r="AY14" s="144"/>
      <c r="AZ14" s="144"/>
      <c r="BA14" s="131"/>
    </row>
    <row r="15" spans="1:53" ht="13.5">
      <c r="A15" s="7" t="s">
        <v>20</v>
      </c>
      <c r="L15" s="17"/>
      <c r="M15" s="132" t="s">
        <v>80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P15" s="8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P16" s="8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42:53" ht="13.5" thickBot="1">
      <c r="AP17" s="8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40:53" ht="12.75">
      <c r="AN18" s="8"/>
      <c r="AP18" s="9" t="s">
        <v>21</v>
      </c>
      <c r="AQ18" s="10"/>
      <c r="AR18" s="146"/>
      <c r="AS18" s="147"/>
      <c r="AT18" s="147"/>
      <c r="AU18" s="147"/>
      <c r="AV18" s="147"/>
      <c r="AW18" s="147"/>
      <c r="AX18" s="147"/>
      <c r="AY18" s="147"/>
      <c r="AZ18" s="147"/>
      <c r="BA18" s="148"/>
    </row>
    <row r="19" spans="42:53" ht="13.5" thickBot="1">
      <c r="AP19" s="8" t="s">
        <v>22</v>
      </c>
      <c r="AR19" s="149"/>
      <c r="AS19" s="150"/>
      <c r="AT19" s="150"/>
      <c r="AU19" s="150"/>
      <c r="AV19" s="150"/>
      <c r="AW19" s="150"/>
      <c r="AX19" s="150"/>
      <c r="AY19" s="150"/>
      <c r="AZ19" s="150"/>
      <c r="BA19" s="151"/>
    </row>
  </sheetData>
  <mergeCells count="24">
    <mergeCell ref="M15:AG15"/>
    <mergeCell ref="H9:AG9"/>
    <mergeCell ref="X10:AG10"/>
    <mergeCell ref="J11:AG11"/>
    <mergeCell ref="AA12:AG12"/>
    <mergeCell ref="AR14:BA14"/>
    <mergeCell ref="A13:AG13"/>
    <mergeCell ref="AR10:BA10"/>
    <mergeCell ref="AR11:BA11"/>
    <mergeCell ref="AR6:BA6"/>
    <mergeCell ref="AR7:BA7"/>
    <mergeCell ref="O8:X8"/>
    <mergeCell ref="AA8:AB8"/>
    <mergeCell ref="AV8:AX8"/>
    <mergeCell ref="A5:AP5"/>
    <mergeCell ref="A6:AP6"/>
    <mergeCell ref="AR18:BA19"/>
    <mergeCell ref="AR8:AU8"/>
    <mergeCell ref="AY8:BA8"/>
    <mergeCell ref="AR12:AV13"/>
    <mergeCell ref="AW12:BA13"/>
    <mergeCell ref="AR9:BA9"/>
    <mergeCell ref="Y8:Z8"/>
    <mergeCell ref="A16:AG16"/>
  </mergeCells>
  <printOptions/>
  <pageMargins left="0.65" right="0.27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="87" zoomScaleNormal="87" zoomScaleSheetLayoutView="100" workbookViewId="0" topLeftCell="A1">
      <selection activeCell="D17" sqref="D17"/>
    </sheetView>
  </sheetViews>
  <sheetFormatPr defaultColWidth="9.00390625" defaultRowHeight="12.75"/>
  <cols>
    <col min="1" max="1" width="57.875" style="41" bestFit="1" customWidth="1"/>
    <col min="2" max="2" width="7.00390625" style="18" bestFit="1" customWidth="1"/>
    <col min="3" max="3" width="16.125" style="18" customWidth="1"/>
    <col min="4" max="4" width="16.125" style="64" customWidth="1"/>
    <col min="5" max="16384" width="9.125" style="7" customWidth="1"/>
  </cols>
  <sheetData>
    <row r="1" spans="1:4" s="2" customFormat="1" ht="12" thickBot="1">
      <c r="A1" s="40"/>
      <c r="B1" s="28"/>
      <c r="C1" s="28"/>
      <c r="D1" s="123" t="s">
        <v>23</v>
      </c>
    </row>
    <row r="2" spans="1:4" ht="25.5">
      <c r="A2" s="91" t="s">
        <v>37</v>
      </c>
      <c r="B2" s="80" t="s">
        <v>71</v>
      </c>
      <c r="C2" s="80" t="s">
        <v>72</v>
      </c>
      <c r="D2" s="124" t="s">
        <v>73</v>
      </c>
    </row>
    <row r="3" spans="1:4" s="18" customFormat="1" ht="13.5" thickBot="1">
      <c r="A3" s="81">
        <v>1</v>
      </c>
      <c r="B3" s="29">
        <v>2</v>
      </c>
      <c r="C3" s="29">
        <v>3</v>
      </c>
      <c r="D3" s="125">
        <v>4</v>
      </c>
    </row>
    <row r="4" spans="1:4" s="1" customFormat="1" ht="12.75">
      <c r="A4" s="45" t="s">
        <v>24</v>
      </c>
      <c r="B4" s="30"/>
      <c r="C4" s="31"/>
      <c r="D4" s="70"/>
    </row>
    <row r="5" spans="1:4" s="1" customFormat="1" ht="12.75">
      <c r="A5" s="46" t="s">
        <v>25</v>
      </c>
      <c r="B5" s="25">
        <v>110</v>
      </c>
      <c r="C5" s="65">
        <v>112</v>
      </c>
      <c r="D5" s="116">
        <v>44</v>
      </c>
    </row>
    <row r="6" spans="1:4" s="1" customFormat="1" ht="12.75">
      <c r="A6" s="47" t="s">
        <v>85</v>
      </c>
      <c r="B6" s="33">
        <v>120</v>
      </c>
      <c r="C6" s="66">
        <v>4177</v>
      </c>
      <c r="D6" s="117">
        <v>4175</v>
      </c>
    </row>
    <row r="7" spans="1:4" s="1" customFormat="1" ht="12.75">
      <c r="A7" s="52" t="s">
        <v>86</v>
      </c>
      <c r="B7" s="33">
        <v>121</v>
      </c>
      <c r="C7" s="67">
        <v>1516</v>
      </c>
      <c r="D7" s="117">
        <v>1516</v>
      </c>
    </row>
    <row r="8" spans="1:4" s="1" customFormat="1" ht="12.75">
      <c r="A8" s="52" t="s">
        <v>88</v>
      </c>
      <c r="B8" s="33">
        <v>122</v>
      </c>
      <c r="C8" s="67">
        <v>900</v>
      </c>
      <c r="D8" s="117">
        <v>900</v>
      </c>
    </row>
    <row r="9" spans="1:4" s="1" customFormat="1" ht="12.75">
      <c r="A9" s="52" t="s">
        <v>87</v>
      </c>
      <c r="B9" s="33">
        <v>123</v>
      </c>
      <c r="C9" s="67">
        <v>1761</v>
      </c>
      <c r="D9" s="117">
        <v>1759</v>
      </c>
    </row>
    <row r="10" spans="1:4" s="1" customFormat="1" ht="0.75" customHeight="1" hidden="1">
      <c r="A10" s="47" t="s">
        <v>26</v>
      </c>
      <c r="B10" s="33">
        <v>125</v>
      </c>
      <c r="C10" s="67">
        <v>0</v>
      </c>
      <c r="D10" s="117">
        <v>0</v>
      </c>
    </row>
    <row r="11" spans="1:4" s="1" customFormat="1" ht="12.75" hidden="1">
      <c r="A11" s="47" t="s">
        <v>27</v>
      </c>
      <c r="B11" s="33">
        <v>130</v>
      </c>
      <c r="C11" s="67">
        <v>0</v>
      </c>
      <c r="D11" s="117">
        <v>0</v>
      </c>
    </row>
    <row r="12" spans="1:4" s="1" customFormat="1" ht="13.5" thickBot="1">
      <c r="A12" s="47" t="s">
        <v>28</v>
      </c>
      <c r="B12" s="33">
        <v>140</v>
      </c>
      <c r="C12" s="67">
        <v>1366788</v>
      </c>
      <c r="D12" s="117">
        <v>1530614</v>
      </c>
    </row>
    <row r="13" spans="1:4" s="1" customFormat="1" ht="13.5" hidden="1" thickBot="1">
      <c r="A13" s="48" t="s">
        <v>29</v>
      </c>
      <c r="B13" s="35">
        <v>150</v>
      </c>
      <c r="C13" s="68">
        <v>0</v>
      </c>
      <c r="D13" s="117">
        <v>0</v>
      </c>
    </row>
    <row r="14" spans="1:4" s="1" customFormat="1" ht="13.5" thickBot="1">
      <c r="A14" s="44" t="s">
        <v>30</v>
      </c>
      <c r="B14" s="82">
        <v>190</v>
      </c>
      <c r="C14" s="84">
        <v>1371077</v>
      </c>
      <c r="D14" s="84">
        <v>1534833</v>
      </c>
    </row>
    <row r="15" spans="1:4" s="1" customFormat="1" ht="12.75">
      <c r="A15" s="45" t="s">
        <v>31</v>
      </c>
      <c r="B15" s="30"/>
      <c r="C15" s="69"/>
      <c r="D15" s="70"/>
    </row>
    <row r="16" spans="1:4" s="1" customFormat="1" ht="12.75" customHeight="1">
      <c r="A16" s="46" t="s">
        <v>89</v>
      </c>
      <c r="B16" s="25">
        <v>210</v>
      </c>
      <c r="C16" s="65">
        <v>2</v>
      </c>
      <c r="D16" s="116">
        <v>3</v>
      </c>
    </row>
    <row r="17" spans="1:4" s="1" customFormat="1" ht="12.75" customHeight="1">
      <c r="A17" s="51" t="s">
        <v>90</v>
      </c>
      <c r="B17" s="33">
        <v>211</v>
      </c>
      <c r="C17" s="67">
        <v>2</v>
      </c>
      <c r="D17" s="117">
        <v>3</v>
      </c>
    </row>
    <row r="18" spans="1:4" s="1" customFormat="1" ht="12.75" customHeight="1" hidden="1">
      <c r="A18" s="53" t="s">
        <v>91</v>
      </c>
      <c r="B18" s="24">
        <v>212</v>
      </c>
      <c r="C18" s="71">
        <v>0</v>
      </c>
      <c r="D18" s="117">
        <v>0</v>
      </c>
    </row>
    <row r="19" spans="1:4" s="39" customFormat="1" ht="19.5" customHeight="1" hidden="1">
      <c r="A19" s="49" t="s">
        <v>74</v>
      </c>
      <c r="B19" s="38">
        <v>220</v>
      </c>
      <c r="C19" s="72">
        <v>0</v>
      </c>
      <c r="D19" s="118">
        <v>0</v>
      </c>
    </row>
    <row r="20" spans="1:4" s="39" customFormat="1" ht="19.5" customHeight="1" hidden="1">
      <c r="A20" s="49" t="s">
        <v>75</v>
      </c>
      <c r="B20" s="38">
        <v>230</v>
      </c>
      <c r="C20" s="72">
        <v>0</v>
      </c>
      <c r="D20" s="118">
        <v>0</v>
      </c>
    </row>
    <row r="21" spans="1:4" s="39" customFormat="1" ht="26.25" customHeight="1">
      <c r="A21" s="49" t="s">
        <v>125</v>
      </c>
      <c r="B21" s="38">
        <v>240</v>
      </c>
      <c r="C21" s="72">
        <v>52389</v>
      </c>
      <c r="D21" s="119">
        <v>60703</v>
      </c>
    </row>
    <row r="22" spans="1:4" s="39" customFormat="1" ht="13.5" customHeight="1">
      <c r="A22" s="54" t="s">
        <v>92</v>
      </c>
      <c r="B22" s="38">
        <v>241</v>
      </c>
      <c r="C22" s="72">
        <v>10</v>
      </c>
      <c r="D22" s="119">
        <v>0</v>
      </c>
    </row>
    <row r="23" spans="1:4" s="39" customFormat="1" ht="13.5" customHeight="1">
      <c r="A23" s="54" t="s">
        <v>93</v>
      </c>
      <c r="B23" s="38">
        <v>242</v>
      </c>
      <c r="C23" s="72">
        <v>52379</v>
      </c>
      <c r="D23" s="117">
        <v>60703</v>
      </c>
    </row>
    <row r="24" spans="1:4" s="1" customFormat="1" ht="13.5" customHeight="1">
      <c r="A24" s="47" t="s">
        <v>32</v>
      </c>
      <c r="B24" s="33">
        <v>250</v>
      </c>
      <c r="C24" s="67">
        <v>479865</v>
      </c>
      <c r="D24" s="117">
        <v>970118</v>
      </c>
    </row>
    <row r="25" spans="1:4" s="1" customFormat="1" ht="13.5" customHeight="1">
      <c r="A25" s="47" t="s">
        <v>94</v>
      </c>
      <c r="B25" s="33">
        <v>260</v>
      </c>
      <c r="C25" s="67">
        <v>136005</v>
      </c>
      <c r="D25" s="117">
        <v>95816</v>
      </c>
    </row>
    <row r="26" spans="1:4" s="1" customFormat="1" ht="13.5" customHeight="1">
      <c r="A26" s="54" t="s">
        <v>95</v>
      </c>
      <c r="B26" s="23">
        <v>261</v>
      </c>
      <c r="C26" s="73">
        <v>0</v>
      </c>
      <c r="D26" s="120">
        <v>1</v>
      </c>
    </row>
    <row r="27" spans="1:4" s="1" customFormat="1" ht="12.75">
      <c r="A27" s="54" t="s">
        <v>96</v>
      </c>
      <c r="B27" s="23">
        <v>262</v>
      </c>
      <c r="C27" s="73">
        <v>136005</v>
      </c>
      <c r="D27" s="120">
        <v>95815</v>
      </c>
    </row>
    <row r="28" spans="1:4" s="1" customFormat="1" ht="12.75">
      <c r="A28" s="54" t="s">
        <v>97</v>
      </c>
      <c r="B28" s="23">
        <v>263</v>
      </c>
      <c r="C28" s="73">
        <v>0</v>
      </c>
      <c r="D28" s="120">
        <v>0</v>
      </c>
    </row>
    <row r="29" spans="1:4" s="1" customFormat="1" ht="13.5" thickBot="1">
      <c r="A29" s="48" t="s">
        <v>33</v>
      </c>
      <c r="B29" s="35">
        <v>270</v>
      </c>
      <c r="C29" s="68">
        <v>17</v>
      </c>
      <c r="D29" s="115">
        <v>20</v>
      </c>
    </row>
    <row r="30" spans="1:4" s="1" customFormat="1" ht="13.5" thickBot="1">
      <c r="A30" s="44" t="s">
        <v>34</v>
      </c>
      <c r="B30" s="82">
        <v>290</v>
      </c>
      <c r="C30" s="84">
        <v>668278</v>
      </c>
      <c r="D30" s="84">
        <v>1126660</v>
      </c>
    </row>
    <row r="31" spans="1:4" s="1" customFormat="1" ht="13.5" thickBot="1">
      <c r="A31" s="44" t="s">
        <v>35</v>
      </c>
      <c r="B31" s="82">
        <v>300</v>
      </c>
      <c r="C31" s="83">
        <v>2039355</v>
      </c>
      <c r="D31" s="84">
        <v>2661493</v>
      </c>
    </row>
    <row r="32" spans="1:4" ht="13.5" thickBot="1">
      <c r="A32" s="40"/>
      <c r="B32" s="28"/>
      <c r="C32" s="64" t="s">
        <v>38</v>
      </c>
      <c r="D32" s="126" t="s">
        <v>38</v>
      </c>
    </row>
    <row r="33" spans="1:4" ht="25.5">
      <c r="A33" s="90" t="s">
        <v>36</v>
      </c>
      <c r="B33" s="80" t="s">
        <v>71</v>
      </c>
      <c r="C33" s="80" t="s">
        <v>72</v>
      </c>
      <c r="D33" s="124" t="s">
        <v>73</v>
      </c>
    </row>
    <row r="34" spans="1:4" ht="13.5" thickBot="1">
      <c r="A34" s="89">
        <v>1</v>
      </c>
      <c r="B34" s="21">
        <v>2</v>
      </c>
      <c r="C34" s="21">
        <v>3</v>
      </c>
      <c r="D34" s="107">
        <v>4</v>
      </c>
    </row>
    <row r="35" spans="1:4" ht="12.75">
      <c r="A35" s="45" t="s">
        <v>57</v>
      </c>
      <c r="B35" s="99"/>
      <c r="C35" s="58"/>
      <c r="D35" s="70"/>
    </row>
    <row r="36" spans="1:4" ht="12.75">
      <c r="A36" s="46" t="s">
        <v>39</v>
      </c>
      <c r="B36" s="100">
        <v>310</v>
      </c>
      <c r="C36" s="108">
        <v>134404</v>
      </c>
      <c r="D36" s="92">
        <v>137694</v>
      </c>
    </row>
    <row r="37" spans="1:4" ht="12.75">
      <c r="A37" s="47" t="s">
        <v>40</v>
      </c>
      <c r="B37" s="94">
        <v>320</v>
      </c>
      <c r="C37" s="74">
        <v>2781</v>
      </c>
      <c r="D37" s="114">
        <v>2823</v>
      </c>
    </row>
    <row r="38" spans="1:4" ht="12.75">
      <c r="A38" s="47" t="s">
        <v>41</v>
      </c>
      <c r="B38" s="94">
        <v>330</v>
      </c>
      <c r="C38" s="110">
        <v>-10553</v>
      </c>
      <c r="D38" s="114">
        <v>2374</v>
      </c>
    </row>
    <row r="39" spans="1:4" ht="25.5">
      <c r="A39" s="54" t="s">
        <v>98</v>
      </c>
      <c r="B39" s="101">
        <v>340</v>
      </c>
      <c r="C39" s="87">
        <v>0</v>
      </c>
      <c r="D39" s="122">
        <v>0</v>
      </c>
    </row>
    <row r="40" spans="1:4" ht="0.75" customHeight="1">
      <c r="A40" s="51" t="s">
        <v>99</v>
      </c>
      <c r="B40" s="94">
        <v>350</v>
      </c>
      <c r="C40" s="74">
        <v>0</v>
      </c>
      <c r="D40" s="114">
        <v>0</v>
      </c>
    </row>
    <row r="41" spans="1:4" ht="13.5" thickBot="1">
      <c r="A41" s="109" t="s">
        <v>128</v>
      </c>
      <c r="B41" s="97">
        <v>360</v>
      </c>
      <c r="C41" s="71">
        <v>801</v>
      </c>
      <c r="D41" s="114">
        <v>903</v>
      </c>
    </row>
    <row r="42" spans="1:4" ht="13.5" thickBot="1">
      <c r="A42" s="44" t="s">
        <v>42</v>
      </c>
      <c r="B42" s="102">
        <v>390</v>
      </c>
      <c r="C42" s="111">
        <v>127433</v>
      </c>
      <c r="D42" s="111">
        <v>143794</v>
      </c>
    </row>
    <row r="43" spans="1:4" s="18" customFormat="1" ht="12.75">
      <c r="A43" s="55" t="s">
        <v>43</v>
      </c>
      <c r="B43" s="103"/>
      <c r="C43" s="58"/>
      <c r="D43" s="93"/>
    </row>
    <row r="44" spans="1:4" ht="12.75">
      <c r="A44" s="56" t="s">
        <v>44</v>
      </c>
      <c r="B44" s="104">
        <v>410</v>
      </c>
      <c r="C44" s="108">
        <v>676541</v>
      </c>
      <c r="D44" s="92">
        <v>973582</v>
      </c>
    </row>
    <row r="45" spans="1:4" ht="12.75">
      <c r="A45" s="57" t="s">
        <v>45</v>
      </c>
      <c r="B45" s="105">
        <v>420</v>
      </c>
      <c r="C45" s="74">
        <v>34736</v>
      </c>
      <c r="D45" s="114">
        <v>49515</v>
      </c>
    </row>
    <row r="46" spans="1:4" ht="25.5">
      <c r="A46" s="60" t="s">
        <v>98</v>
      </c>
      <c r="B46" s="105">
        <v>430</v>
      </c>
      <c r="C46" s="74">
        <v>0</v>
      </c>
      <c r="D46" s="114">
        <v>0</v>
      </c>
    </row>
    <row r="47" spans="1:4" ht="0.75" customHeight="1" thickBot="1">
      <c r="A47" s="61" t="s">
        <v>99</v>
      </c>
      <c r="B47" s="106">
        <v>440</v>
      </c>
      <c r="C47" s="87">
        <v>0</v>
      </c>
      <c r="D47" s="121">
        <v>0</v>
      </c>
    </row>
    <row r="48" spans="1:4" ht="13.5" thickBot="1">
      <c r="A48" s="59" t="s">
        <v>46</v>
      </c>
      <c r="B48" s="102">
        <v>450</v>
      </c>
      <c r="C48" s="111">
        <v>711277</v>
      </c>
      <c r="D48" s="111">
        <v>1023097</v>
      </c>
    </row>
    <row r="49" spans="1:4" ht="12.75">
      <c r="A49" s="55" t="s">
        <v>47</v>
      </c>
      <c r="B49" s="30"/>
      <c r="C49" s="31"/>
      <c r="D49" s="93"/>
    </row>
    <row r="50" spans="1:4" ht="15.75" customHeight="1">
      <c r="A50" s="27" t="s">
        <v>100</v>
      </c>
      <c r="B50" s="26">
        <v>460</v>
      </c>
      <c r="C50" s="108">
        <v>1192957</v>
      </c>
      <c r="D50" s="92">
        <v>1480856</v>
      </c>
    </row>
    <row r="51" spans="1:4" ht="24.75" customHeight="1" thickBot="1">
      <c r="A51" s="60" t="s">
        <v>98</v>
      </c>
      <c r="B51" s="22">
        <v>470</v>
      </c>
      <c r="C51" s="74">
        <v>0</v>
      </c>
      <c r="D51" s="114">
        <v>0</v>
      </c>
    </row>
    <row r="52" spans="1:4" ht="13.5" customHeight="1" hidden="1" thickBot="1">
      <c r="A52" s="61" t="s">
        <v>126</v>
      </c>
      <c r="B52" s="86">
        <v>480</v>
      </c>
      <c r="C52" s="112">
        <v>0</v>
      </c>
      <c r="D52" s="119">
        <v>0</v>
      </c>
    </row>
    <row r="53" spans="1:4" ht="13.5" thickBot="1">
      <c r="A53" s="59" t="s">
        <v>101</v>
      </c>
      <c r="B53" s="82">
        <v>490</v>
      </c>
      <c r="C53" s="111">
        <v>1192957</v>
      </c>
      <c r="D53" s="111">
        <v>1480856</v>
      </c>
    </row>
    <row r="54" spans="1:4" ht="12.75">
      <c r="A54" s="50" t="s">
        <v>48</v>
      </c>
      <c r="B54" s="24"/>
      <c r="C54" s="37"/>
      <c r="D54" s="122"/>
    </row>
    <row r="55" spans="1:4" ht="0.75" customHeight="1" thickBot="1">
      <c r="A55" s="46" t="s">
        <v>49</v>
      </c>
      <c r="B55" s="25">
        <v>510</v>
      </c>
      <c r="C55" s="32">
        <v>0</v>
      </c>
      <c r="D55" s="92">
        <v>0</v>
      </c>
    </row>
    <row r="56" spans="1:4" ht="13.5" hidden="1" thickBot="1">
      <c r="A56" s="47" t="s">
        <v>10</v>
      </c>
      <c r="B56" s="33">
        <v>515</v>
      </c>
      <c r="C56" s="34">
        <v>0</v>
      </c>
      <c r="D56" s="92">
        <v>0</v>
      </c>
    </row>
    <row r="57" spans="1:4" ht="13.5" hidden="1" thickBot="1">
      <c r="A57" s="48" t="s">
        <v>50</v>
      </c>
      <c r="B57" s="35">
        <v>520</v>
      </c>
      <c r="C57" s="36">
        <v>0</v>
      </c>
      <c r="D57" s="92">
        <v>0</v>
      </c>
    </row>
    <row r="58" spans="1:4" ht="13.5" thickBot="1">
      <c r="A58" s="44" t="s">
        <v>51</v>
      </c>
      <c r="B58" s="82">
        <v>590</v>
      </c>
      <c r="C58" s="85">
        <v>0</v>
      </c>
      <c r="D58" s="111">
        <v>0</v>
      </c>
    </row>
    <row r="59" spans="1:4" ht="12.75">
      <c r="A59" s="45" t="s">
        <v>52</v>
      </c>
      <c r="B59" s="30"/>
      <c r="C59" s="31"/>
      <c r="D59" s="93"/>
    </row>
    <row r="60" spans="1:4" ht="12.75" hidden="1">
      <c r="A60" s="46" t="s">
        <v>49</v>
      </c>
      <c r="B60" s="25">
        <v>610</v>
      </c>
      <c r="C60" s="65">
        <v>0</v>
      </c>
      <c r="D60" s="92">
        <v>0</v>
      </c>
    </row>
    <row r="61" spans="1:4" ht="12.75">
      <c r="A61" s="47" t="s">
        <v>102</v>
      </c>
      <c r="B61" s="33">
        <v>620</v>
      </c>
      <c r="C61" s="67">
        <v>7688</v>
      </c>
      <c r="D61" s="114">
        <v>13746</v>
      </c>
    </row>
    <row r="62" spans="1:4" ht="12.75">
      <c r="A62" s="51" t="s">
        <v>103</v>
      </c>
      <c r="B62" s="22">
        <v>621</v>
      </c>
      <c r="C62" s="74">
        <v>3159</v>
      </c>
      <c r="D62" s="117">
        <v>12200</v>
      </c>
    </row>
    <row r="63" spans="1:4" ht="12.75">
      <c r="A63" s="63" t="s">
        <v>104</v>
      </c>
      <c r="B63" s="22">
        <v>622</v>
      </c>
      <c r="C63" s="74">
        <v>0</v>
      </c>
      <c r="D63" s="117">
        <v>0</v>
      </c>
    </row>
    <row r="64" spans="1:4" ht="12.75">
      <c r="A64" s="51" t="s">
        <v>109</v>
      </c>
      <c r="B64" s="22">
        <v>623</v>
      </c>
      <c r="C64" s="74">
        <v>0</v>
      </c>
      <c r="D64" s="117">
        <v>0</v>
      </c>
    </row>
    <row r="65" spans="1:4" ht="12.75">
      <c r="A65" s="63" t="s">
        <v>105</v>
      </c>
      <c r="B65" s="62">
        <v>624</v>
      </c>
      <c r="C65" s="75">
        <v>60</v>
      </c>
      <c r="D65" s="117">
        <v>1485</v>
      </c>
    </row>
    <row r="66" spans="1:4" ht="13.5" thickBot="1">
      <c r="A66" s="63" t="s">
        <v>106</v>
      </c>
      <c r="B66" s="62">
        <v>625</v>
      </c>
      <c r="C66" s="75">
        <v>4469</v>
      </c>
      <c r="D66" s="117">
        <v>61</v>
      </c>
    </row>
    <row r="67" spans="1:4" ht="1.5" customHeight="1" hidden="1" thickBot="1">
      <c r="A67" s="47" t="s">
        <v>53</v>
      </c>
      <c r="B67" s="33">
        <v>640</v>
      </c>
      <c r="C67" s="67">
        <v>0</v>
      </c>
      <c r="D67" s="117">
        <v>0</v>
      </c>
    </row>
    <row r="68" spans="1:4" ht="13.5" hidden="1" thickBot="1">
      <c r="A68" s="47" t="s">
        <v>54</v>
      </c>
      <c r="B68" s="33">
        <v>650</v>
      </c>
      <c r="C68" s="67">
        <v>0</v>
      </c>
      <c r="D68" s="117">
        <v>0</v>
      </c>
    </row>
    <row r="69" spans="1:4" ht="13.5" hidden="1" thickBot="1">
      <c r="A69" s="48" t="s">
        <v>55</v>
      </c>
      <c r="B69" s="35">
        <v>660</v>
      </c>
      <c r="C69" s="68">
        <v>0</v>
      </c>
      <c r="D69" s="115">
        <v>0</v>
      </c>
    </row>
    <row r="70" spans="1:4" ht="13.5" thickBot="1">
      <c r="A70" s="44" t="s">
        <v>56</v>
      </c>
      <c r="B70" s="82">
        <v>690</v>
      </c>
      <c r="C70" s="83">
        <v>7688</v>
      </c>
      <c r="D70" s="84">
        <v>13746</v>
      </c>
    </row>
    <row r="71" spans="1:4" ht="13.5" thickBot="1">
      <c r="A71" s="44" t="s">
        <v>35</v>
      </c>
      <c r="B71" s="82">
        <v>700</v>
      </c>
      <c r="C71" s="83">
        <v>2039355</v>
      </c>
      <c r="D71" s="84">
        <v>2661493</v>
      </c>
    </row>
    <row r="73" spans="3:4" ht="12.75">
      <c r="C73" s="128"/>
      <c r="D73" s="128"/>
    </row>
    <row r="74" ht="12.75">
      <c r="C74" s="64"/>
    </row>
    <row r="75" ht="12.75">
      <c r="C75" s="64"/>
    </row>
    <row r="81" spans="1:4" ht="12.75">
      <c r="A81" s="42"/>
      <c r="B81" s="20"/>
      <c r="C81" s="12"/>
      <c r="D81" s="127"/>
    </row>
    <row r="82" spans="1:4" ht="12.75">
      <c r="A82" s="42"/>
      <c r="B82" s="20"/>
      <c r="C82" s="12"/>
      <c r="D82" s="127"/>
    </row>
    <row r="83" ht="12.75">
      <c r="A83" s="43"/>
    </row>
  </sheetData>
  <printOptions/>
  <pageMargins left="0.98" right="0.16" top="0.65" bottom="1" header="0.5" footer="0.5"/>
  <pageSetup horizontalDpi="600" verticalDpi="600" orientation="portrait" paperSize="9" scale="90" r:id="rId1"/>
  <rowBreaks count="1" manualBreakCount="1">
    <brk id="3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"/>
  <sheetViews>
    <sheetView zoomScaleSheetLayoutView="100" workbookViewId="0" topLeftCell="A1">
      <selection activeCell="BH29" sqref="BH29"/>
    </sheetView>
  </sheetViews>
  <sheetFormatPr defaultColWidth="9.00390625" defaultRowHeight="12.75"/>
  <cols>
    <col min="1" max="16384" width="1.75390625" style="7" customWidth="1"/>
  </cols>
  <sheetData>
    <row r="1" s="2" customFormat="1" ht="11.25">
      <c r="BA1" s="3" t="s">
        <v>58</v>
      </c>
    </row>
    <row r="2" spans="1:53" s="4" customFormat="1" ht="14.25">
      <c r="A2" s="198" t="s">
        <v>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</row>
    <row r="3" spans="1:53" s="4" customFormat="1" ht="14.25">
      <c r="A3" s="198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</row>
    <row r="4" s="77" customFormat="1" ht="3.75" customHeight="1" thickBot="1">
      <c r="BA4" s="78"/>
    </row>
    <row r="5" spans="1:55" ht="12.75">
      <c r="A5" s="195" t="s">
        <v>61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7"/>
      <c r="AA5" s="199" t="s">
        <v>110</v>
      </c>
      <c r="AB5" s="200"/>
      <c r="AC5" s="200"/>
      <c r="AD5" s="200"/>
      <c r="AE5" s="201"/>
      <c r="AF5" s="202" t="s">
        <v>111</v>
      </c>
      <c r="AG5" s="200"/>
      <c r="AH5" s="200"/>
      <c r="AI5" s="200"/>
      <c r="AJ5" s="200"/>
      <c r="AK5" s="200"/>
      <c r="AL5" s="200"/>
      <c r="AM5" s="200"/>
      <c r="AN5" s="200"/>
      <c r="AO5" s="200"/>
      <c r="AP5" s="201"/>
      <c r="AQ5" s="196" t="s">
        <v>112</v>
      </c>
      <c r="AR5" s="196"/>
      <c r="AS5" s="196"/>
      <c r="AT5" s="196"/>
      <c r="AU5" s="196"/>
      <c r="AV5" s="196"/>
      <c r="AW5" s="196"/>
      <c r="AX5" s="196"/>
      <c r="AY5" s="196"/>
      <c r="AZ5" s="196"/>
      <c r="BA5" s="197"/>
      <c r="BB5" s="16"/>
      <c r="BC5" s="16"/>
    </row>
    <row r="6" spans="1:55" ht="13.5" thickBot="1">
      <c r="A6" s="20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4"/>
      <c r="AA6" s="189" t="s">
        <v>113</v>
      </c>
      <c r="AB6" s="190"/>
      <c r="AC6" s="190"/>
      <c r="AD6" s="190"/>
      <c r="AE6" s="191"/>
      <c r="AF6" s="192" t="s">
        <v>114</v>
      </c>
      <c r="AG6" s="190"/>
      <c r="AH6" s="190"/>
      <c r="AI6" s="190"/>
      <c r="AJ6" s="190"/>
      <c r="AK6" s="190"/>
      <c r="AL6" s="190"/>
      <c r="AM6" s="190"/>
      <c r="AN6" s="190"/>
      <c r="AO6" s="190"/>
      <c r="AP6" s="191"/>
      <c r="AQ6" s="193" t="s">
        <v>115</v>
      </c>
      <c r="AR6" s="193"/>
      <c r="AS6" s="193"/>
      <c r="AT6" s="193"/>
      <c r="AU6" s="193"/>
      <c r="AV6" s="193"/>
      <c r="AW6" s="193"/>
      <c r="AX6" s="193"/>
      <c r="AY6" s="193"/>
      <c r="AZ6" s="193"/>
      <c r="BA6" s="194"/>
      <c r="BB6" s="16"/>
      <c r="BC6" s="16"/>
    </row>
    <row r="7" spans="1:55" ht="13.5" thickBot="1">
      <c r="A7" s="195">
        <v>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  <c r="AA7" s="195">
        <v>2</v>
      </c>
      <c r="AB7" s="196"/>
      <c r="AC7" s="196"/>
      <c r="AD7" s="196"/>
      <c r="AE7" s="196"/>
      <c r="AF7" s="196">
        <v>3</v>
      </c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>
        <v>4</v>
      </c>
      <c r="AR7" s="196"/>
      <c r="AS7" s="196"/>
      <c r="AT7" s="196"/>
      <c r="AU7" s="196"/>
      <c r="AV7" s="196"/>
      <c r="AW7" s="196"/>
      <c r="AX7" s="196"/>
      <c r="AY7" s="196"/>
      <c r="AZ7" s="196"/>
      <c r="BA7" s="197"/>
      <c r="BB7" s="16"/>
      <c r="BC7" s="16"/>
    </row>
    <row r="8" spans="1:55" s="1" customFormat="1" ht="15" customHeight="1">
      <c r="A8" s="184" t="s">
        <v>62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6">
        <v>910</v>
      </c>
      <c r="AB8" s="186"/>
      <c r="AC8" s="186"/>
      <c r="AD8" s="186"/>
      <c r="AE8" s="186"/>
      <c r="AF8" s="187">
        <v>2976</v>
      </c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>
        <v>2957</v>
      </c>
      <c r="AR8" s="187"/>
      <c r="AS8" s="187"/>
      <c r="AT8" s="187"/>
      <c r="AU8" s="187"/>
      <c r="AV8" s="187"/>
      <c r="AW8" s="187"/>
      <c r="AX8" s="187"/>
      <c r="AY8" s="187"/>
      <c r="AZ8" s="187"/>
      <c r="BA8" s="188"/>
      <c r="BB8" s="113"/>
      <c r="BC8" s="113"/>
    </row>
    <row r="9" spans="1:55" s="1" customFormat="1" ht="12.75" customHeight="1" hidden="1">
      <c r="A9" s="182" t="s">
        <v>63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77">
        <v>911</v>
      </c>
      <c r="AB9" s="177"/>
      <c r="AC9" s="177"/>
      <c r="AD9" s="177"/>
      <c r="AE9" s="177"/>
      <c r="AF9" s="178" t="s">
        <v>116</v>
      </c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80" t="s">
        <v>116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1"/>
      <c r="BB9" s="136"/>
      <c r="BC9" s="113"/>
    </row>
    <row r="10" spans="1:55" s="1" customFormat="1" ht="12.75" customHeight="1" hidden="1">
      <c r="A10" s="175" t="s">
        <v>107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>
        <v>920</v>
      </c>
      <c r="AB10" s="177"/>
      <c r="AC10" s="177"/>
      <c r="AD10" s="177"/>
      <c r="AE10" s="177"/>
      <c r="AF10" s="178" t="s">
        <v>116</v>
      </c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80" t="s">
        <v>116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1"/>
      <c r="BB10" s="135"/>
      <c r="BC10" s="113"/>
    </row>
    <row r="11" spans="1:55" s="1" customFormat="1" ht="12.75" customHeight="1" hidden="1">
      <c r="A11" s="175" t="s">
        <v>108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7">
        <v>940</v>
      </c>
      <c r="AB11" s="177"/>
      <c r="AC11" s="177"/>
      <c r="AD11" s="177"/>
      <c r="AE11" s="177"/>
      <c r="AF11" s="178" t="s">
        <v>116</v>
      </c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80" t="s">
        <v>116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1"/>
      <c r="BB11" s="135"/>
      <c r="BC11" s="113"/>
    </row>
    <row r="12" spans="1:55" s="1" customFormat="1" ht="12.75" customHeight="1" hidden="1">
      <c r="A12" s="175" t="s">
        <v>64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>
        <v>950</v>
      </c>
      <c r="AB12" s="177"/>
      <c r="AC12" s="177"/>
      <c r="AD12" s="177"/>
      <c r="AE12" s="177"/>
      <c r="AF12" s="178" t="s">
        <v>116</v>
      </c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80" t="s">
        <v>116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1"/>
      <c r="BB12" s="135"/>
      <c r="BC12" s="113"/>
    </row>
    <row r="13" spans="1:55" s="1" customFormat="1" ht="15" customHeight="1">
      <c r="A13" s="175" t="s">
        <v>65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>
        <v>960</v>
      </c>
      <c r="AB13" s="177"/>
      <c r="AC13" s="177"/>
      <c r="AD13" s="177"/>
      <c r="AE13" s="177"/>
      <c r="AF13" s="178">
        <v>676453</v>
      </c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>
        <v>973636</v>
      </c>
      <c r="AR13" s="178"/>
      <c r="AS13" s="178"/>
      <c r="AT13" s="178"/>
      <c r="AU13" s="178"/>
      <c r="AV13" s="178"/>
      <c r="AW13" s="178"/>
      <c r="AX13" s="178"/>
      <c r="AY13" s="178"/>
      <c r="AZ13" s="178"/>
      <c r="BA13" s="179"/>
      <c r="BB13" s="432"/>
      <c r="BC13" s="113"/>
    </row>
    <row r="14" spans="1:55" s="1" customFormat="1" ht="15" customHeight="1" thickBot="1">
      <c r="A14" s="170" t="s">
        <v>66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2">
        <v>970</v>
      </c>
      <c r="AB14" s="172"/>
      <c r="AC14" s="172"/>
      <c r="AD14" s="172"/>
      <c r="AE14" s="172"/>
      <c r="AF14" s="173">
        <v>2230</v>
      </c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>
        <v>2593</v>
      </c>
      <c r="AR14" s="173"/>
      <c r="AS14" s="173"/>
      <c r="AT14" s="173"/>
      <c r="AU14" s="173"/>
      <c r="AV14" s="173"/>
      <c r="AW14" s="173"/>
      <c r="AX14" s="173"/>
      <c r="AY14" s="173"/>
      <c r="AZ14" s="173"/>
      <c r="BA14" s="174"/>
      <c r="BB14" s="129"/>
      <c r="BC14" s="113"/>
    </row>
    <row r="15" spans="1:55" s="1" customFormat="1" ht="15" customHeight="1" hidden="1" thickBot="1">
      <c r="A15" s="166" t="s">
        <v>67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3">
        <v>980</v>
      </c>
      <c r="AB15" s="163"/>
      <c r="AC15" s="163"/>
      <c r="AD15" s="163"/>
      <c r="AE15" s="163"/>
      <c r="AF15" s="164" t="s">
        <v>116</v>
      </c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8">
        <v>0</v>
      </c>
      <c r="AR15" s="168"/>
      <c r="AS15" s="168"/>
      <c r="AT15" s="168"/>
      <c r="AU15" s="168"/>
      <c r="AV15" s="168"/>
      <c r="AW15" s="168"/>
      <c r="AX15" s="168"/>
      <c r="AY15" s="168"/>
      <c r="AZ15" s="168"/>
      <c r="BA15" s="169"/>
      <c r="BB15" s="136"/>
      <c r="BC15" s="113"/>
    </row>
    <row r="16" spans="1:55" s="1" customFormat="1" ht="15" customHeight="1" hidden="1" thickBot="1">
      <c r="A16" s="160" t="s">
        <v>68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162">
        <v>990</v>
      </c>
      <c r="AB16" s="163"/>
      <c r="AC16" s="163"/>
      <c r="AD16" s="163"/>
      <c r="AE16" s="163"/>
      <c r="AF16" s="164" t="s">
        <v>116</v>
      </c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 t="s">
        <v>116</v>
      </c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  <c r="BB16" s="113"/>
      <c r="BC16" s="113"/>
    </row>
    <row r="17" spans="54:55" s="1" customFormat="1" ht="12.75">
      <c r="BB17" s="113"/>
      <c r="BC17" s="113"/>
    </row>
    <row r="18" spans="54:55" s="1" customFormat="1" ht="12.75">
      <c r="BB18" s="113"/>
      <c r="BC18" s="113"/>
    </row>
    <row r="19" s="1" customFormat="1" ht="12.75"/>
    <row r="20" spans="1:53" s="76" customFormat="1" ht="12.75">
      <c r="A20" s="79" t="s">
        <v>117</v>
      </c>
      <c r="H20" s="156"/>
      <c r="I20" s="156"/>
      <c r="J20" s="156"/>
      <c r="K20" s="156"/>
      <c r="L20" s="156"/>
      <c r="M20" s="156"/>
      <c r="O20" s="156" t="s">
        <v>118</v>
      </c>
      <c r="P20" s="156"/>
      <c r="Q20" s="156"/>
      <c r="R20" s="156"/>
      <c r="S20" s="156"/>
      <c r="T20" s="156"/>
      <c r="U20" s="156"/>
      <c r="V20" s="156"/>
      <c r="W20" s="156"/>
      <c r="X20" s="156"/>
      <c r="AA20" s="17"/>
      <c r="AJ20" s="14" t="s">
        <v>119</v>
      </c>
      <c r="AK20" s="156"/>
      <c r="AL20" s="156"/>
      <c r="AM20" s="156"/>
      <c r="AN20" s="156"/>
      <c r="AO20" s="156"/>
      <c r="AP20" s="156"/>
      <c r="AR20" s="156" t="s">
        <v>120</v>
      </c>
      <c r="AS20" s="156"/>
      <c r="AT20" s="156"/>
      <c r="AU20" s="156"/>
      <c r="AV20" s="156"/>
      <c r="AW20" s="156"/>
      <c r="AX20" s="156"/>
      <c r="AY20" s="156"/>
      <c r="AZ20" s="156"/>
      <c r="BA20" s="156"/>
    </row>
    <row r="21" spans="8:53" s="12" customFormat="1" ht="10.5">
      <c r="H21" s="158" t="s">
        <v>121</v>
      </c>
      <c r="I21" s="158"/>
      <c r="J21" s="158"/>
      <c r="K21" s="158"/>
      <c r="L21" s="158"/>
      <c r="M21" s="158"/>
      <c r="O21" s="159" t="s">
        <v>122</v>
      </c>
      <c r="P21" s="159"/>
      <c r="Q21" s="159"/>
      <c r="R21" s="159"/>
      <c r="S21" s="159"/>
      <c r="T21" s="159"/>
      <c r="U21" s="159"/>
      <c r="V21" s="159"/>
      <c r="W21" s="159"/>
      <c r="X21" s="159"/>
      <c r="AA21" s="20"/>
      <c r="AK21" s="158" t="s">
        <v>121</v>
      </c>
      <c r="AL21" s="158"/>
      <c r="AM21" s="158"/>
      <c r="AN21" s="158"/>
      <c r="AO21" s="158"/>
      <c r="AP21" s="158"/>
      <c r="AR21" s="159" t="s">
        <v>122</v>
      </c>
      <c r="AS21" s="159"/>
      <c r="AT21" s="159"/>
      <c r="AU21" s="159"/>
      <c r="AV21" s="159"/>
      <c r="AW21" s="159"/>
      <c r="AX21" s="159"/>
      <c r="AY21" s="159"/>
      <c r="AZ21" s="159"/>
      <c r="BA21" s="159"/>
    </row>
    <row r="22" spans="1:53" s="12" customFormat="1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6"/>
      <c r="Q22" s="96"/>
      <c r="R22" s="96"/>
      <c r="S22" s="96"/>
      <c r="T22" s="96"/>
      <c r="U22" s="17"/>
      <c r="V22" s="20"/>
      <c r="W22" s="20"/>
      <c r="X22" s="20"/>
      <c r="AA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18" ht="12.75">
      <c r="A23" s="8" t="s">
        <v>123</v>
      </c>
      <c r="B23" s="157" t="s">
        <v>199</v>
      </c>
      <c r="C23" s="157"/>
      <c r="D23" s="76" t="s">
        <v>124</v>
      </c>
      <c r="E23" s="157" t="s">
        <v>200</v>
      </c>
      <c r="F23" s="157"/>
      <c r="G23" s="157"/>
      <c r="H23" s="157"/>
      <c r="I23" s="157"/>
      <c r="J23" s="157"/>
      <c r="K23" s="157"/>
      <c r="L23" s="157"/>
      <c r="M23" s="98"/>
      <c r="N23" s="157" t="s">
        <v>134</v>
      </c>
      <c r="O23" s="157"/>
      <c r="P23" s="157"/>
      <c r="Q23" s="157"/>
      <c r="R23" s="7" t="s">
        <v>8</v>
      </c>
    </row>
    <row r="24" s="2" customFormat="1" ht="11.25"/>
    <row r="27" s="88" customFormat="1" ht="12.75"/>
    <row r="28" s="1" customFormat="1" ht="12.75"/>
    <row r="29" s="1" customFormat="1" ht="12.75"/>
    <row r="30" s="1" customFormat="1" ht="12.75"/>
    <row r="31" s="1" customFormat="1" ht="12.75"/>
  </sheetData>
  <mergeCells count="61">
    <mergeCell ref="A2:BA2"/>
    <mergeCell ref="A3:BA3"/>
    <mergeCell ref="A5:Z5"/>
    <mergeCell ref="AA5:AE5"/>
    <mergeCell ref="AF5:AP5"/>
    <mergeCell ref="AQ5:BA5"/>
    <mergeCell ref="A6:Z6"/>
    <mergeCell ref="AA6:AE6"/>
    <mergeCell ref="AF6:AP6"/>
    <mergeCell ref="AQ6:BA6"/>
    <mergeCell ref="A7:Z7"/>
    <mergeCell ref="AA7:AE7"/>
    <mergeCell ref="AF7:AP7"/>
    <mergeCell ref="AQ7:BA7"/>
    <mergeCell ref="A8:Z8"/>
    <mergeCell ref="AA8:AE8"/>
    <mergeCell ref="AF8:AP8"/>
    <mergeCell ref="AQ8:BA8"/>
    <mergeCell ref="A9:Z9"/>
    <mergeCell ref="AA9:AE9"/>
    <mergeCell ref="AF9:AP9"/>
    <mergeCell ref="AQ9:BA9"/>
    <mergeCell ref="A10:Z10"/>
    <mergeCell ref="AA10:AE10"/>
    <mergeCell ref="AF10:AP10"/>
    <mergeCell ref="AQ10:BA10"/>
    <mergeCell ref="A11:Z11"/>
    <mergeCell ref="AA11:AE11"/>
    <mergeCell ref="AF11:AP11"/>
    <mergeCell ref="AQ11:BA11"/>
    <mergeCell ref="A12:Z12"/>
    <mergeCell ref="AA12:AE12"/>
    <mergeCell ref="AF12:AP12"/>
    <mergeCell ref="AQ12:BA12"/>
    <mergeCell ref="A13:Z13"/>
    <mergeCell ref="AA13:AE13"/>
    <mergeCell ref="AF13:AP13"/>
    <mergeCell ref="AQ13:BA13"/>
    <mergeCell ref="A14:Z14"/>
    <mergeCell ref="AA14:AE14"/>
    <mergeCell ref="AF14:AP14"/>
    <mergeCell ref="AQ14:BA14"/>
    <mergeCell ref="A15:Z15"/>
    <mergeCell ref="AA15:AE15"/>
    <mergeCell ref="AF15:AP15"/>
    <mergeCell ref="AQ15:BA15"/>
    <mergeCell ref="A16:Z16"/>
    <mergeCell ref="AA16:AE16"/>
    <mergeCell ref="AF16:AP16"/>
    <mergeCell ref="AQ16:BA16"/>
    <mergeCell ref="AK21:AP21"/>
    <mergeCell ref="AR21:BA21"/>
    <mergeCell ref="H20:M20"/>
    <mergeCell ref="O20:X20"/>
    <mergeCell ref="AK20:AP20"/>
    <mergeCell ref="AR20:BA20"/>
    <mergeCell ref="B23:C23"/>
    <mergeCell ref="E23:L23"/>
    <mergeCell ref="N23:Q23"/>
    <mergeCell ref="H21:M21"/>
    <mergeCell ref="O21:X2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4">
      <selection activeCell="D22" sqref="D21:D22"/>
    </sheetView>
  </sheetViews>
  <sheetFormatPr defaultColWidth="9.00390625" defaultRowHeight="12.75"/>
  <cols>
    <col min="1" max="1" width="48.125" style="207" customWidth="1"/>
    <col min="2" max="2" width="9.375" style="207" customWidth="1"/>
    <col min="3" max="3" width="1.75390625" style="207" customWidth="1"/>
    <col min="4" max="4" width="9.875" style="207" customWidth="1"/>
    <col min="5" max="6" width="1.75390625" style="207" customWidth="1"/>
    <col min="7" max="7" width="9.875" style="207" customWidth="1"/>
    <col min="8" max="9" width="1.75390625" style="207" customWidth="1"/>
    <col min="10" max="10" width="9.875" style="207" customWidth="1"/>
    <col min="11" max="12" width="1.75390625" style="207" customWidth="1"/>
    <col min="13" max="13" width="9.875" style="207" customWidth="1"/>
    <col min="14" max="15" width="1.75390625" style="207" customWidth="1"/>
    <col min="16" max="16" width="9.875" style="207" customWidth="1"/>
    <col min="17" max="18" width="1.75390625" style="207" customWidth="1"/>
    <col min="19" max="19" width="9.875" style="207" customWidth="1"/>
    <col min="20" max="21" width="1.75390625" style="207" customWidth="1"/>
    <col min="22" max="22" width="9.875" style="207" customWidth="1"/>
    <col min="23" max="24" width="1.75390625" style="207" customWidth="1"/>
    <col min="25" max="25" width="9.875" style="207" customWidth="1"/>
    <col min="26" max="26" width="1.75390625" style="207" customWidth="1"/>
    <col min="27" max="16384" width="9.125" style="207" customWidth="1"/>
  </cols>
  <sheetData>
    <row r="1" spans="1:64" ht="12.7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5"/>
      <c r="S1" s="205"/>
      <c r="T1" s="205"/>
      <c r="U1" s="205"/>
      <c r="V1" s="205"/>
      <c r="W1" s="205"/>
      <c r="X1" s="205"/>
      <c r="Y1" s="204"/>
      <c r="Z1" s="206" t="s">
        <v>135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</row>
    <row r="2" spans="1:64" ht="12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209"/>
      <c r="S2" s="209"/>
      <c r="T2" s="209"/>
      <c r="U2" s="209"/>
      <c r="V2" s="209"/>
      <c r="W2" s="209"/>
      <c r="X2" s="209"/>
      <c r="Y2" s="208"/>
      <c r="Z2" s="210" t="s">
        <v>136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</row>
    <row r="3" spans="1:64" ht="15.75">
      <c r="A3" s="211" t="s">
        <v>137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3"/>
      <c r="BC3" s="214"/>
      <c r="BD3" s="214"/>
      <c r="BE3" s="214"/>
      <c r="BF3" s="214"/>
      <c r="BG3" s="214"/>
      <c r="BH3" s="214"/>
      <c r="BI3" s="214"/>
      <c r="BJ3" s="214"/>
      <c r="BK3" s="214"/>
      <c r="BL3" s="214"/>
    </row>
    <row r="4" spans="1:64" ht="16.5" thickBot="1">
      <c r="A4" s="211" t="s">
        <v>13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215" t="s">
        <v>14</v>
      </c>
      <c r="Z4" s="216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7"/>
      <c r="BC4" s="218"/>
      <c r="BD4" s="219"/>
      <c r="BE4" s="219"/>
      <c r="BF4" s="219"/>
      <c r="BG4" s="219"/>
      <c r="BH4" s="219"/>
      <c r="BI4" s="219"/>
      <c r="BJ4" s="219"/>
      <c r="BK4" s="219"/>
      <c r="BL4" s="219"/>
    </row>
    <row r="5" spans="1:64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21"/>
      <c r="O5" s="221"/>
      <c r="P5" s="221"/>
      <c r="Q5" s="222"/>
      <c r="R5" s="222"/>
      <c r="S5" s="222"/>
      <c r="T5" s="222"/>
      <c r="U5" s="222"/>
      <c r="V5" s="222"/>
      <c r="W5" s="206" t="s">
        <v>138</v>
      </c>
      <c r="X5" s="222"/>
      <c r="Y5" s="223" t="s">
        <v>139</v>
      </c>
      <c r="Z5" s="224"/>
      <c r="AA5" s="221"/>
      <c r="AB5" s="221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5"/>
      <c r="BD5" s="226"/>
      <c r="BE5" s="226"/>
      <c r="BF5" s="226"/>
      <c r="BG5" s="226"/>
      <c r="BH5" s="226"/>
      <c r="BI5" s="226"/>
      <c r="BJ5" s="226"/>
      <c r="BK5" s="226"/>
      <c r="BL5" s="226"/>
    </row>
    <row r="6" spans="1:64" ht="12.75">
      <c r="A6" s="204"/>
      <c r="B6" s="204"/>
      <c r="C6" s="204"/>
      <c r="D6" s="204"/>
      <c r="E6" s="227"/>
      <c r="F6" s="204"/>
      <c r="G6" s="228" t="s">
        <v>140</v>
      </c>
      <c r="H6" s="229" t="s">
        <v>141</v>
      </c>
      <c r="I6" s="204"/>
      <c r="J6" s="204"/>
      <c r="K6" s="219"/>
      <c r="L6" s="219"/>
      <c r="M6" s="219"/>
      <c r="N6" s="219"/>
      <c r="O6" s="219"/>
      <c r="P6" s="219"/>
      <c r="Q6" s="230"/>
      <c r="R6" s="231"/>
      <c r="S6" s="231"/>
      <c r="T6" s="231"/>
      <c r="U6" s="231"/>
      <c r="V6" s="231"/>
      <c r="W6" s="206" t="s">
        <v>0</v>
      </c>
      <c r="X6" s="231"/>
      <c r="Y6" s="232" t="s">
        <v>142</v>
      </c>
      <c r="Z6" s="233"/>
      <c r="AA6" s="231"/>
      <c r="AB6" s="231"/>
      <c r="AC6" s="219"/>
      <c r="AD6" s="231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04"/>
      <c r="AU6" s="204"/>
      <c r="AV6" s="204"/>
      <c r="AW6" s="204"/>
      <c r="AX6" s="204"/>
      <c r="AY6" s="204"/>
      <c r="AZ6" s="204"/>
      <c r="BA6" s="204"/>
      <c r="BB6" s="204"/>
      <c r="BC6" s="219"/>
      <c r="BD6" s="226"/>
      <c r="BE6" s="226"/>
      <c r="BF6" s="226"/>
      <c r="BG6" s="226"/>
      <c r="BH6" s="226"/>
      <c r="BI6" s="226"/>
      <c r="BJ6" s="226"/>
      <c r="BK6" s="226"/>
      <c r="BL6" s="226"/>
    </row>
    <row r="7" spans="1:64" ht="13.5">
      <c r="A7" s="219" t="s">
        <v>1</v>
      </c>
      <c r="B7" s="234" t="s">
        <v>143</v>
      </c>
      <c r="C7" s="235"/>
      <c r="D7" s="236"/>
      <c r="E7" s="235"/>
      <c r="F7" s="235"/>
      <c r="G7" s="235"/>
      <c r="H7" s="235"/>
      <c r="I7" s="235"/>
      <c r="J7" s="235"/>
      <c r="K7" s="235"/>
      <c r="L7" s="235"/>
      <c r="M7" s="235"/>
      <c r="N7" s="237"/>
      <c r="O7" s="237"/>
      <c r="P7" s="237"/>
      <c r="Q7" s="237"/>
      <c r="R7" s="237"/>
      <c r="S7" s="237"/>
      <c r="T7" s="237"/>
      <c r="U7" s="237"/>
      <c r="V7" s="237"/>
      <c r="W7" s="206" t="s">
        <v>2</v>
      </c>
      <c r="X7" s="237"/>
      <c r="Y7" s="232" t="s">
        <v>81</v>
      </c>
      <c r="Z7" s="233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04"/>
      <c r="AU7" s="204"/>
      <c r="AV7" s="204"/>
      <c r="AW7" s="204"/>
      <c r="AX7" s="204"/>
      <c r="AY7" s="204"/>
      <c r="AZ7" s="204"/>
      <c r="BA7" s="204"/>
      <c r="BB7" s="204"/>
      <c r="BC7" s="219"/>
      <c r="BD7" s="226"/>
      <c r="BE7" s="226"/>
      <c r="BF7" s="226"/>
      <c r="BG7" s="226"/>
      <c r="BH7" s="226"/>
      <c r="BI7" s="226"/>
      <c r="BJ7" s="226"/>
      <c r="BK7" s="226"/>
      <c r="BL7" s="226"/>
    </row>
    <row r="8" spans="1:64" ht="13.5">
      <c r="A8" s="219" t="s">
        <v>3</v>
      </c>
      <c r="B8" s="238" t="s">
        <v>77</v>
      </c>
      <c r="C8" s="239"/>
      <c r="D8" s="240"/>
      <c r="E8" s="239"/>
      <c r="F8" s="240"/>
      <c r="G8" s="240"/>
      <c r="H8" s="240"/>
      <c r="I8" s="240"/>
      <c r="J8" s="240"/>
      <c r="K8" s="240"/>
      <c r="L8" s="240"/>
      <c r="M8" s="240"/>
      <c r="N8" s="219"/>
      <c r="O8" s="219"/>
      <c r="P8" s="219"/>
      <c r="Q8" s="219"/>
      <c r="R8" s="219"/>
      <c r="S8" s="219"/>
      <c r="T8" s="219"/>
      <c r="U8" s="219"/>
      <c r="V8" s="219"/>
      <c r="W8" s="206" t="s">
        <v>4</v>
      </c>
      <c r="X8" s="219"/>
      <c r="Y8" s="232" t="s">
        <v>77</v>
      </c>
      <c r="Z8" s="233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04"/>
      <c r="AU8" s="204"/>
      <c r="AV8" s="204"/>
      <c r="AW8" s="204"/>
      <c r="AX8" s="204"/>
      <c r="AY8" s="204"/>
      <c r="AZ8" s="204"/>
      <c r="BA8" s="204"/>
      <c r="BB8" s="204"/>
      <c r="BC8" s="219"/>
      <c r="BD8" s="226"/>
      <c r="BE8" s="226"/>
      <c r="BF8" s="226"/>
      <c r="BG8" s="226"/>
      <c r="BH8" s="226"/>
      <c r="BI8" s="226"/>
      <c r="BJ8" s="226"/>
      <c r="BK8" s="226"/>
      <c r="BL8" s="226"/>
    </row>
    <row r="9" spans="1:64" ht="13.5">
      <c r="A9" s="219" t="s">
        <v>5</v>
      </c>
      <c r="B9" s="241" t="s">
        <v>78</v>
      </c>
      <c r="C9" s="240"/>
      <c r="D9" s="240"/>
      <c r="E9" s="241"/>
      <c r="F9" s="241"/>
      <c r="G9" s="241"/>
      <c r="H9" s="241"/>
      <c r="I9" s="241"/>
      <c r="J9" s="241"/>
      <c r="K9" s="241"/>
      <c r="L9" s="241"/>
      <c r="M9" s="241"/>
      <c r="N9" s="242"/>
      <c r="O9" s="242"/>
      <c r="P9" s="242"/>
      <c r="Q9" s="242"/>
      <c r="R9" s="242"/>
      <c r="S9" s="242"/>
      <c r="T9" s="242"/>
      <c r="U9" s="242"/>
      <c r="V9" s="242"/>
      <c r="W9" s="206" t="s">
        <v>9</v>
      </c>
      <c r="X9" s="242"/>
      <c r="Y9" s="232" t="s">
        <v>82</v>
      </c>
      <c r="Z9" s="233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04"/>
      <c r="AU9" s="204"/>
      <c r="AV9" s="204"/>
      <c r="AW9" s="204"/>
      <c r="AX9" s="204"/>
      <c r="AY9" s="204"/>
      <c r="AZ9" s="204"/>
      <c r="BA9" s="204"/>
      <c r="BB9" s="204"/>
      <c r="BC9" s="219"/>
      <c r="BD9" s="226"/>
      <c r="BE9" s="226"/>
      <c r="BF9" s="226"/>
      <c r="BG9" s="226"/>
      <c r="BH9" s="226"/>
      <c r="BI9" s="226"/>
      <c r="BJ9" s="226"/>
      <c r="BK9" s="226"/>
      <c r="BL9" s="226"/>
    </row>
    <row r="10" spans="1:64" ht="13.5">
      <c r="A10" s="219" t="s">
        <v>18</v>
      </c>
      <c r="B10" s="241" t="s">
        <v>79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3"/>
      <c r="O10" s="243"/>
      <c r="P10" s="243"/>
      <c r="Q10" s="230"/>
      <c r="R10" s="242"/>
      <c r="S10" s="242"/>
      <c r="T10" s="242"/>
      <c r="U10" s="242"/>
      <c r="V10" s="204"/>
      <c r="W10" s="206" t="s">
        <v>6</v>
      </c>
      <c r="X10" s="243"/>
      <c r="Y10" s="244" t="s">
        <v>144</v>
      </c>
      <c r="Z10" s="245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04"/>
      <c r="AU10" s="204"/>
      <c r="AV10" s="204"/>
      <c r="AW10" s="204"/>
      <c r="AX10" s="204"/>
      <c r="AY10" s="204"/>
      <c r="AZ10" s="204"/>
      <c r="BA10" s="204"/>
      <c r="BB10" s="204"/>
      <c r="BC10" s="219"/>
      <c r="BD10" s="246"/>
      <c r="BE10" s="246"/>
      <c r="BF10" s="246"/>
      <c r="BG10" s="246"/>
      <c r="BH10" s="246"/>
      <c r="BI10" s="246"/>
      <c r="BJ10" s="246"/>
      <c r="BK10" s="246"/>
      <c r="BL10" s="246"/>
    </row>
    <row r="11" spans="1:64" ht="12.7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3"/>
      <c r="O11" s="243"/>
      <c r="P11" s="243"/>
      <c r="Q11" s="243"/>
      <c r="R11" s="243"/>
      <c r="S11" s="243"/>
      <c r="T11" s="243"/>
      <c r="U11" s="243"/>
      <c r="V11" s="205"/>
      <c r="W11" s="205"/>
      <c r="X11" s="205"/>
      <c r="Y11" s="248"/>
      <c r="Z11" s="249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19"/>
      <c r="AM11" s="219"/>
      <c r="AN11" s="219"/>
      <c r="AO11" s="219"/>
      <c r="AP11" s="219"/>
      <c r="AQ11" s="219"/>
      <c r="AR11" s="219"/>
      <c r="AS11" s="219"/>
      <c r="AT11" s="204"/>
      <c r="AU11" s="204"/>
      <c r="AV11" s="204"/>
      <c r="AW11" s="204"/>
      <c r="AX11" s="204"/>
      <c r="AY11" s="204"/>
      <c r="AZ11" s="204"/>
      <c r="BA11" s="204"/>
      <c r="BB11" s="204"/>
      <c r="BC11" s="219"/>
      <c r="BD11" s="246"/>
      <c r="BE11" s="246"/>
      <c r="BF11" s="246"/>
      <c r="BG11" s="246"/>
      <c r="BH11" s="246"/>
      <c r="BI11" s="246"/>
      <c r="BJ11" s="246"/>
      <c r="BK11" s="246"/>
      <c r="BL11" s="246"/>
    </row>
    <row r="12" spans="1:64" ht="14.25" thickBot="1">
      <c r="A12" s="204" t="s">
        <v>195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  <c r="R12" s="205"/>
      <c r="S12" s="205"/>
      <c r="T12" s="205"/>
      <c r="U12" s="205"/>
      <c r="V12" s="205"/>
      <c r="W12" s="206" t="s">
        <v>7</v>
      </c>
      <c r="X12" s="205"/>
      <c r="Y12" s="250" t="s">
        <v>19</v>
      </c>
      <c r="Z12" s="251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19"/>
      <c r="BD12" s="226"/>
      <c r="BE12" s="226"/>
      <c r="BF12" s="226"/>
      <c r="BG12" s="226"/>
      <c r="BH12" s="226"/>
      <c r="BI12" s="226"/>
      <c r="BJ12" s="226"/>
      <c r="BK12" s="226"/>
      <c r="BL12" s="226"/>
    </row>
    <row r="13" spans="1:64" ht="13.5" thickBo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205"/>
      <c r="S13" s="205"/>
      <c r="T13" s="205"/>
      <c r="U13" s="205"/>
      <c r="V13" s="205"/>
      <c r="W13" s="205"/>
      <c r="X13" s="205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</row>
    <row r="14" spans="1:64" ht="13.5" thickBot="1">
      <c r="A14" s="252" t="s">
        <v>145</v>
      </c>
      <c r="B14" s="253" t="s">
        <v>146</v>
      </c>
      <c r="C14" s="254" t="s">
        <v>147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6"/>
      <c r="O14" s="257" t="s">
        <v>148</v>
      </c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9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</row>
    <row r="15" spans="1:64" ht="107.25" customHeight="1" thickBot="1">
      <c r="A15" s="261"/>
      <c r="B15" s="262"/>
      <c r="C15" s="254" t="s">
        <v>149</v>
      </c>
      <c r="D15" s="255"/>
      <c r="E15" s="255"/>
      <c r="F15" s="255" t="s">
        <v>150</v>
      </c>
      <c r="G15" s="255"/>
      <c r="H15" s="255"/>
      <c r="I15" s="263" t="s">
        <v>151</v>
      </c>
      <c r="J15" s="258"/>
      <c r="K15" s="258"/>
      <c r="L15" s="255" t="s">
        <v>131</v>
      </c>
      <c r="M15" s="255"/>
      <c r="N15" s="256"/>
      <c r="O15" s="264" t="s">
        <v>149</v>
      </c>
      <c r="P15" s="265"/>
      <c r="Q15" s="263"/>
      <c r="R15" s="266" t="s">
        <v>150</v>
      </c>
      <c r="S15" s="265"/>
      <c r="T15" s="263"/>
      <c r="U15" s="263" t="s">
        <v>151</v>
      </c>
      <c r="V15" s="258"/>
      <c r="W15" s="258"/>
      <c r="X15" s="266" t="s">
        <v>131</v>
      </c>
      <c r="Y15" s="265"/>
      <c r="Z15" s="267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</row>
    <row r="16" spans="1:64" ht="13.5" thickBot="1">
      <c r="A16" s="268">
        <v>1</v>
      </c>
      <c r="B16" s="268">
        <v>2</v>
      </c>
      <c r="C16" s="269">
        <v>3</v>
      </c>
      <c r="D16" s="270"/>
      <c r="E16" s="271"/>
      <c r="F16" s="272">
        <v>4</v>
      </c>
      <c r="G16" s="272"/>
      <c r="H16" s="272"/>
      <c r="I16" s="270">
        <v>5</v>
      </c>
      <c r="J16" s="270"/>
      <c r="K16" s="271"/>
      <c r="L16" s="273">
        <v>6</v>
      </c>
      <c r="M16" s="270"/>
      <c r="N16" s="274"/>
      <c r="O16" s="275">
        <v>7</v>
      </c>
      <c r="P16" s="276"/>
      <c r="Q16" s="277"/>
      <c r="R16" s="278">
        <v>8</v>
      </c>
      <c r="S16" s="276"/>
      <c r="T16" s="277"/>
      <c r="U16" s="278">
        <v>9</v>
      </c>
      <c r="V16" s="276"/>
      <c r="W16" s="277"/>
      <c r="X16" s="278">
        <v>10</v>
      </c>
      <c r="Y16" s="276"/>
      <c r="Z16" s="279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</row>
    <row r="17" spans="1:64" ht="13.5" thickBot="1">
      <c r="A17" s="281" t="s">
        <v>152</v>
      </c>
      <c r="B17" s="282" t="s">
        <v>153</v>
      </c>
      <c r="C17" s="283"/>
      <c r="D17" s="284">
        <f>SUM(D19:D23)</f>
        <v>978018</v>
      </c>
      <c r="E17" s="285"/>
      <c r="F17" s="286"/>
      <c r="G17" s="284">
        <f>SUM(G19:G23)</f>
        <v>1030549</v>
      </c>
      <c r="H17" s="285"/>
      <c r="I17" s="286"/>
      <c r="J17" s="287">
        <f>SUM(J19:J23)</f>
        <v>7758</v>
      </c>
      <c r="K17" s="285"/>
      <c r="L17" s="286"/>
      <c r="M17" s="284">
        <f>SUM(M19:M23)</f>
        <v>2016325</v>
      </c>
      <c r="N17" s="288"/>
      <c r="O17" s="289"/>
      <c r="P17" s="287">
        <f>'[1]развернуто'!P17</f>
        <v>773569</v>
      </c>
      <c r="Q17" s="290"/>
      <c r="R17" s="291"/>
      <c r="S17" s="287">
        <f>'[1]развернуто'!S17</f>
        <v>824890</v>
      </c>
      <c r="T17" s="290"/>
      <c r="U17" s="291"/>
      <c r="V17" s="287">
        <f>'[1]развернуто'!V17</f>
        <v>3634</v>
      </c>
      <c r="W17" s="290"/>
      <c r="X17" s="291"/>
      <c r="Y17" s="287">
        <f>'[1]развернуто'!Y17</f>
        <v>1602093</v>
      </c>
      <c r="Z17" s="292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</row>
    <row r="18" spans="1:64" ht="12.75">
      <c r="A18" s="294" t="s">
        <v>154</v>
      </c>
      <c r="B18" s="295"/>
      <c r="C18" s="296"/>
      <c r="D18" s="297"/>
      <c r="E18" s="298"/>
      <c r="F18" s="299"/>
      <c r="G18" s="297"/>
      <c r="H18" s="298"/>
      <c r="I18" s="299"/>
      <c r="J18" s="297"/>
      <c r="K18" s="300"/>
      <c r="L18" s="301"/>
      <c r="M18" s="302"/>
      <c r="N18" s="303"/>
      <c r="O18" s="304"/>
      <c r="P18" s="305"/>
      <c r="Q18" s="306"/>
      <c r="R18" s="307"/>
      <c r="S18" s="305"/>
      <c r="T18" s="306"/>
      <c r="U18" s="307"/>
      <c r="V18" s="305"/>
      <c r="W18" s="308"/>
      <c r="X18" s="309"/>
      <c r="Y18" s="310"/>
      <c r="Z18" s="311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</row>
    <row r="19" spans="1:64" ht="12.75">
      <c r="A19" s="313" t="s">
        <v>155</v>
      </c>
      <c r="B19" s="314" t="s">
        <v>156</v>
      </c>
      <c r="C19" s="315"/>
      <c r="D19" s="316">
        <f>'[1]развернуто'!D19</f>
        <v>907908</v>
      </c>
      <c r="E19" s="317"/>
      <c r="F19" s="318"/>
      <c r="G19" s="316">
        <f>'[1]развернуто'!G19</f>
        <v>920477</v>
      </c>
      <c r="H19" s="317"/>
      <c r="I19" s="318"/>
      <c r="J19" s="319">
        <f>'[1]развернуто'!J19</f>
        <v>1441</v>
      </c>
      <c r="K19" s="320"/>
      <c r="L19" s="321"/>
      <c r="M19" s="316">
        <f>SUM(C19:K19)</f>
        <v>1829826</v>
      </c>
      <c r="N19" s="322"/>
      <c r="O19" s="323"/>
      <c r="P19" s="319">
        <f>'[1]развернуто'!P19</f>
        <v>724346</v>
      </c>
      <c r="Q19" s="324"/>
      <c r="R19" s="325"/>
      <c r="S19" s="319">
        <f>'[1]развернуто'!S19</f>
        <v>757023</v>
      </c>
      <c r="T19" s="324"/>
      <c r="U19" s="325"/>
      <c r="V19" s="319">
        <f>'[1]развернуто'!V19</f>
        <v>0</v>
      </c>
      <c r="W19" s="326"/>
      <c r="X19" s="327"/>
      <c r="Y19" s="319">
        <f>'[1]развернуто'!Y19</f>
        <v>1481369</v>
      </c>
      <c r="Z19" s="328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</row>
    <row r="20" spans="1:64" ht="12.75">
      <c r="A20" s="329" t="s">
        <v>157</v>
      </c>
      <c r="B20" s="330" t="s">
        <v>158</v>
      </c>
      <c r="C20" s="331"/>
      <c r="D20" s="316">
        <f>'[1]развернуто'!D20</f>
        <v>6432</v>
      </c>
      <c r="E20" s="332"/>
      <c r="F20" s="333"/>
      <c r="G20" s="316">
        <f>'[1]развернуто'!G20</f>
        <v>9164</v>
      </c>
      <c r="H20" s="332"/>
      <c r="I20" s="333"/>
      <c r="J20" s="319">
        <f>'[1]развернуто'!J20</f>
        <v>0</v>
      </c>
      <c r="K20" s="332"/>
      <c r="L20" s="333"/>
      <c r="M20" s="316">
        <f>SUM(C20:K20)</f>
        <v>15596</v>
      </c>
      <c r="N20" s="334"/>
      <c r="O20" s="335"/>
      <c r="P20" s="319">
        <f>'[1]развернуто'!P20</f>
        <v>1477</v>
      </c>
      <c r="Q20" s="336"/>
      <c r="R20" s="337"/>
      <c r="S20" s="319">
        <f>'[1]развернуто'!S20</f>
        <v>843</v>
      </c>
      <c r="T20" s="336"/>
      <c r="U20" s="337"/>
      <c r="V20" s="319">
        <f>'[1]развернуто'!V20</f>
        <v>0</v>
      </c>
      <c r="W20" s="336"/>
      <c r="X20" s="337"/>
      <c r="Y20" s="319">
        <f>'[1]развернуто'!Y20</f>
        <v>2320</v>
      </c>
      <c r="Z20" s="338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</row>
    <row r="21" spans="1:64" ht="12.75">
      <c r="A21" s="329" t="s">
        <v>159</v>
      </c>
      <c r="B21" s="330" t="s">
        <v>160</v>
      </c>
      <c r="C21" s="331"/>
      <c r="D21" s="316">
        <f>'[1]развернуто'!D21</f>
        <v>62273</v>
      </c>
      <c r="E21" s="332"/>
      <c r="F21" s="333"/>
      <c r="G21" s="316">
        <f>'[1]развернуто'!G21</f>
        <v>98915</v>
      </c>
      <c r="H21" s="332"/>
      <c r="I21" s="333"/>
      <c r="J21" s="319">
        <f>'[1]развернуто'!J21</f>
        <v>6022</v>
      </c>
      <c r="K21" s="332"/>
      <c r="L21" s="333"/>
      <c r="M21" s="316">
        <f>SUM(C21:K21)</f>
        <v>167210</v>
      </c>
      <c r="N21" s="334"/>
      <c r="O21" s="335"/>
      <c r="P21" s="319">
        <f>'[1]развернуто'!P21</f>
        <v>45877</v>
      </c>
      <c r="Q21" s="336"/>
      <c r="R21" s="337"/>
      <c r="S21" s="319">
        <f>'[1]развернуто'!S21</f>
        <v>64601</v>
      </c>
      <c r="T21" s="336"/>
      <c r="U21" s="337"/>
      <c r="V21" s="319">
        <f>'[1]развернуто'!V21</f>
        <v>3348</v>
      </c>
      <c r="W21" s="336"/>
      <c r="X21" s="337"/>
      <c r="Y21" s="319">
        <f>'[1]развернуто'!Y21</f>
        <v>113826</v>
      </c>
      <c r="Z21" s="338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</row>
    <row r="22" spans="1:64" ht="12.75">
      <c r="A22" s="329" t="s">
        <v>161</v>
      </c>
      <c r="B22" s="330" t="s">
        <v>162</v>
      </c>
      <c r="C22" s="331"/>
      <c r="D22" s="316">
        <f>'[1]развернуто'!D22</f>
        <v>1405</v>
      </c>
      <c r="E22" s="332"/>
      <c r="F22" s="333"/>
      <c r="G22" s="316">
        <f>'[1]развернуто'!G22</f>
        <v>1993</v>
      </c>
      <c r="H22" s="332"/>
      <c r="I22" s="333"/>
      <c r="J22" s="319">
        <f>'[1]развернуто'!J22</f>
        <v>10</v>
      </c>
      <c r="K22" s="332"/>
      <c r="L22" s="333"/>
      <c r="M22" s="316">
        <f>SUM(C22:K22)</f>
        <v>3408</v>
      </c>
      <c r="N22" s="334"/>
      <c r="O22" s="335"/>
      <c r="P22" s="319">
        <f>'[1]развернуто'!P22</f>
        <v>1869</v>
      </c>
      <c r="Q22" s="336"/>
      <c r="R22" s="337"/>
      <c r="S22" s="319">
        <f>'[1]развернуто'!S22</f>
        <v>2423</v>
      </c>
      <c r="T22" s="336"/>
      <c r="U22" s="337"/>
      <c r="V22" s="319">
        <f>'[1]развернуто'!V22</f>
        <v>0</v>
      </c>
      <c r="W22" s="336"/>
      <c r="X22" s="337"/>
      <c r="Y22" s="319">
        <f>'[1]развернуто'!Y22</f>
        <v>4292</v>
      </c>
      <c r="Z22" s="338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</row>
    <row r="23" spans="1:64" ht="13.5" thickBot="1">
      <c r="A23" s="339" t="s">
        <v>163</v>
      </c>
      <c r="B23" s="340" t="s">
        <v>164</v>
      </c>
      <c r="C23" s="341"/>
      <c r="D23" s="316">
        <f>'[1]развернуто'!D23</f>
        <v>0</v>
      </c>
      <c r="E23" s="342"/>
      <c r="F23" s="343"/>
      <c r="G23" s="316">
        <f>'[1]развернуто'!G23</f>
        <v>0</v>
      </c>
      <c r="H23" s="342"/>
      <c r="I23" s="343"/>
      <c r="J23" s="319">
        <f>'[1]развернуто'!J23</f>
        <v>285</v>
      </c>
      <c r="K23" s="342"/>
      <c r="L23" s="343"/>
      <c r="M23" s="302">
        <f>SUM(C23:K23)</f>
        <v>285</v>
      </c>
      <c r="N23" s="344"/>
      <c r="O23" s="345"/>
      <c r="P23" s="319">
        <f>'[1]развернуто'!P23</f>
        <v>0</v>
      </c>
      <c r="Q23" s="346"/>
      <c r="R23" s="347"/>
      <c r="S23" s="319">
        <f>'[1]развернуто'!S23</f>
        <v>0</v>
      </c>
      <c r="T23" s="346"/>
      <c r="U23" s="347"/>
      <c r="V23" s="319">
        <f>'[1]развернуто'!V23</f>
        <v>286</v>
      </c>
      <c r="W23" s="346"/>
      <c r="X23" s="347"/>
      <c r="Y23" s="319">
        <f>'[1]развернуто'!Y23</f>
        <v>286</v>
      </c>
      <c r="Z23" s="348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</row>
    <row r="24" spans="1:64" ht="13.5" thickBot="1">
      <c r="A24" s="281" t="s">
        <v>165</v>
      </c>
      <c r="B24" s="282" t="s">
        <v>166</v>
      </c>
      <c r="C24" s="350" t="s">
        <v>167</v>
      </c>
      <c r="D24" s="351">
        <f>SUM(D26:D31)</f>
        <v>909040</v>
      </c>
      <c r="E24" s="285" t="s">
        <v>168</v>
      </c>
      <c r="F24" s="286" t="s">
        <v>167</v>
      </c>
      <c r="G24" s="351">
        <f>SUM(G26:G31)</f>
        <v>931402</v>
      </c>
      <c r="H24" s="285" t="s">
        <v>168</v>
      </c>
      <c r="I24" s="352" t="s">
        <v>167</v>
      </c>
      <c r="J24" s="353">
        <f>SUM(J26:J31)</f>
        <v>127</v>
      </c>
      <c r="K24" s="290" t="s">
        <v>168</v>
      </c>
      <c r="L24" s="286" t="s">
        <v>167</v>
      </c>
      <c r="M24" s="351">
        <f>SUM(M26:M31)</f>
        <v>1840569</v>
      </c>
      <c r="N24" s="288" t="s">
        <v>168</v>
      </c>
      <c r="O24" s="354" t="s">
        <v>167</v>
      </c>
      <c r="P24" s="353">
        <f>'[1]развернуто'!P24</f>
        <v>754409</v>
      </c>
      <c r="Q24" s="290" t="s">
        <v>168</v>
      </c>
      <c r="R24" s="291" t="s">
        <v>167</v>
      </c>
      <c r="S24" s="353">
        <f>'[1]развернуто'!S24</f>
        <v>801017</v>
      </c>
      <c r="T24" s="290" t="s">
        <v>168</v>
      </c>
      <c r="U24" s="352" t="s">
        <v>167</v>
      </c>
      <c r="V24" s="353">
        <f>'[1]развернуто'!V24</f>
        <v>51</v>
      </c>
      <c r="W24" s="290" t="s">
        <v>168</v>
      </c>
      <c r="X24" s="291" t="s">
        <v>167</v>
      </c>
      <c r="Y24" s="353">
        <f>'[1]развернуто'!Y24</f>
        <v>1555477</v>
      </c>
      <c r="Z24" s="292" t="s">
        <v>168</v>
      </c>
      <c r="AA24" s="355"/>
      <c r="AB24" s="355"/>
      <c r="AC24" s="355"/>
      <c r="AD24" s="355"/>
      <c r="AE24" s="355"/>
      <c r="AF24" s="355"/>
      <c r="AG24" s="230"/>
      <c r="AH24" s="230"/>
      <c r="AI24" s="355"/>
      <c r="AJ24" s="355"/>
      <c r="AK24" s="355"/>
      <c r="AL24" s="355"/>
      <c r="AM24" s="355"/>
      <c r="AN24" s="230"/>
      <c r="AO24" s="229"/>
      <c r="AP24" s="355"/>
      <c r="AQ24" s="355"/>
      <c r="AR24" s="355"/>
      <c r="AS24" s="355"/>
      <c r="AT24" s="355"/>
      <c r="AU24" s="356"/>
      <c r="AV24" s="229"/>
      <c r="AW24" s="355"/>
      <c r="AX24" s="355"/>
      <c r="AY24" s="355"/>
      <c r="AZ24" s="355"/>
      <c r="BA24" s="355"/>
      <c r="BB24" s="355"/>
      <c r="BC24" s="356"/>
      <c r="BD24" s="229"/>
      <c r="BE24" s="355"/>
      <c r="BF24" s="355"/>
      <c r="BG24" s="355"/>
      <c r="BH24" s="355"/>
      <c r="BI24" s="355"/>
      <c r="BJ24" s="355"/>
      <c r="BK24" s="355"/>
      <c r="BL24" s="356"/>
    </row>
    <row r="25" spans="1:64" ht="12.75">
      <c r="A25" s="294" t="s">
        <v>154</v>
      </c>
      <c r="B25" s="295"/>
      <c r="C25" s="296"/>
      <c r="D25" s="297"/>
      <c r="E25" s="300"/>
      <c r="F25" s="357"/>
      <c r="G25" s="297"/>
      <c r="H25" s="358"/>
      <c r="I25" s="357"/>
      <c r="J25" s="297"/>
      <c r="K25" s="358"/>
      <c r="L25" s="357"/>
      <c r="M25" s="297"/>
      <c r="N25" s="359"/>
      <c r="O25" s="304"/>
      <c r="P25" s="305"/>
      <c r="Q25" s="308"/>
      <c r="R25" s="360"/>
      <c r="S25" s="305"/>
      <c r="T25" s="361"/>
      <c r="U25" s="360"/>
      <c r="V25" s="305"/>
      <c r="W25" s="361"/>
      <c r="X25" s="360"/>
      <c r="Y25" s="305"/>
      <c r="Z25" s="362"/>
      <c r="AA25" s="349"/>
      <c r="AB25" s="349"/>
      <c r="AC25" s="349"/>
      <c r="AD25" s="349"/>
      <c r="AE25" s="349"/>
      <c r="AF25" s="349"/>
      <c r="AG25" s="230"/>
      <c r="AH25" s="230"/>
      <c r="AI25" s="363"/>
      <c r="AJ25" s="363"/>
      <c r="AK25" s="363"/>
      <c r="AL25" s="363"/>
      <c r="AM25" s="363"/>
      <c r="AN25" s="230"/>
      <c r="AO25" s="364"/>
      <c r="AP25" s="363"/>
      <c r="AQ25" s="363"/>
      <c r="AR25" s="363"/>
      <c r="AS25" s="363"/>
      <c r="AT25" s="363"/>
      <c r="AU25" s="349"/>
      <c r="AV25" s="349"/>
      <c r="AW25" s="349"/>
      <c r="AX25" s="364"/>
      <c r="AY25" s="364"/>
      <c r="AZ25" s="364"/>
      <c r="BA25" s="364"/>
      <c r="BB25" s="364"/>
      <c r="BC25" s="364"/>
      <c r="BD25" s="364"/>
      <c r="BE25" s="363"/>
      <c r="BF25" s="363"/>
      <c r="BG25" s="363"/>
      <c r="BH25" s="363"/>
      <c r="BI25" s="363"/>
      <c r="BJ25" s="363"/>
      <c r="BK25" s="363"/>
      <c r="BL25" s="349"/>
    </row>
    <row r="26" spans="1:64" ht="12.75">
      <c r="A26" s="313" t="s">
        <v>169</v>
      </c>
      <c r="B26" s="314" t="s">
        <v>170</v>
      </c>
      <c r="C26" s="365" t="s">
        <v>167</v>
      </c>
      <c r="D26" s="316">
        <f>'[1]развернуто'!D26</f>
        <v>902210</v>
      </c>
      <c r="E26" s="320" t="s">
        <v>168</v>
      </c>
      <c r="F26" s="321" t="s">
        <v>167</v>
      </c>
      <c r="G26" s="316">
        <f>'[1]развернуто'!G26</f>
        <v>915131</v>
      </c>
      <c r="H26" s="320" t="s">
        <v>168</v>
      </c>
      <c r="I26" s="327" t="s">
        <v>167</v>
      </c>
      <c r="J26" s="319">
        <f>'[1]развернуто'!J26</f>
        <v>77</v>
      </c>
      <c r="K26" s="326" t="s">
        <v>168</v>
      </c>
      <c r="L26" s="321" t="s">
        <v>167</v>
      </c>
      <c r="M26" s="316">
        <f aca="true" t="shared" si="0" ref="M26:M33">SUM(C26:K26)</f>
        <v>1817418</v>
      </c>
      <c r="N26" s="322" t="s">
        <v>168</v>
      </c>
      <c r="O26" s="366" t="s">
        <v>167</v>
      </c>
      <c r="P26" s="319">
        <f>'[1]развернуто'!P26</f>
        <v>739429</v>
      </c>
      <c r="Q26" s="326" t="s">
        <v>168</v>
      </c>
      <c r="R26" s="327" t="s">
        <v>167</v>
      </c>
      <c r="S26" s="319">
        <f>'[1]развернуто'!S26</f>
        <v>784237</v>
      </c>
      <c r="T26" s="326" t="s">
        <v>168</v>
      </c>
      <c r="U26" s="327" t="s">
        <v>167</v>
      </c>
      <c r="V26" s="319">
        <f>'[1]развернуто'!V26</f>
        <v>0</v>
      </c>
      <c r="W26" s="326" t="s">
        <v>168</v>
      </c>
      <c r="X26" s="327" t="s">
        <v>167</v>
      </c>
      <c r="Y26" s="319">
        <f>'[1]развернуто'!Y26</f>
        <v>1523666</v>
      </c>
      <c r="Z26" s="328" t="s">
        <v>168</v>
      </c>
      <c r="AA26" s="349"/>
      <c r="AB26" s="349"/>
      <c r="AC26" s="349"/>
      <c r="AD26" s="349"/>
      <c r="AE26" s="349"/>
      <c r="AF26" s="349"/>
      <c r="AG26" s="230"/>
      <c r="AH26" s="230"/>
      <c r="AI26" s="363"/>
      <c r="AJ26" s="363"/>
      <c r="AK26" s="363"/>
      <c r="AL26" s="363"/>
      <c r="AM26" s="363"/>
      <c r="AN26" s="230"/>
      <c r="AO26" s="364"/>
      <c r="AP26" s="363"/>
      <c r="AQ26" s="363"/>
      <c r="AR26" s="363"/>
      <c r="AS26" s="363"/>
      <c r="AT26" s="363"/>
      <c r="AU26" s="349"/>
      <c r="AV26" s="363"/>
      <c r="AW26" s="364"/>
      <c r="AX26" s="364"/>
      <c r="AY26" s="364"/>
      <c r="AZ26" s="364"/>
      <c r="BA26" s="364"/>
      <c r="BB26" s="364"/>
      <c r="BC26" s="364"/>
      <c r="BD26" s="364"/>
      <c r="BE26" s="363"/>
      <c r="BF26" s="363"/>
      <c r="BG26" s="363"/>
      <c r="BH26" s="363"/>
      <c r="BI26" s="363"/>
      <c r="BJ26" s="363"/>
      <c r="BK26" s="363"/>
      <c r="BL26" s="349"/>
    </row>
    <row r="27" spans="1:64" ht="12.75">
      <c r="A27" s="329" t="s">
        <v>157</v>
      </c>
      <c r="B27" s="330" t="s">
        <v>171</v>
      </c>
      <c r="C27" s="367" t="s">
        <v>167</v>
      </c>
      <c r="D27" s="316">
        <f>'[1]развернуто'!D27</f>
        <v>2362</v>
      </c>
      <c r="E27" s="332" t="s">
        <v>168</v>
      </c>
      <c r="F27" s="333" t="s">
        <v>167</v>
      </c>
      <c r="G27" s="316">
        <f>'[1]развернуто'!G27</f>
        <v>5044</v>
      </c>
      <c r="H27" s="332" t="s">
        <v>168</v>
      </c>
      <c r="I27" s="337" t="s">
        <v>167</v>
      </c>
      <c r="J27" s="319">
        <f>'[1]развернуто'!J27</f>
        <v>0</v>
      </c>
      <c r="K27" s="336" t="s">
        <v>168</v>
      </c>
      <c r="L27" s="333" t="s">
        <v>167</v>
      </c>
      <c r="M27" s="368">
        <f t="shared" si="0"/>
        <v>7406</v>
      </c>
      <c r="N27" s="334" t="s">
        <v>168</v>
      </c>
      <c r="O27" s="369" t="s">
        <v>167</v>
      </c>
      <c r="P27" s="319">
        <f>'[1]развернуто'!P27</f>
        <v>13210</v>
      </c>
      <c r="Q27" s="336" t="s">
        <v>168</v>
      </c>
      <c r="R27" s="337" t="s">
        <v>167</v>
      </c>
      <c r="S27" s="319">
        <f>'[1]развернуто'!S27</f>
        <v>12865</v>
      </c>
      <c r="T27" s="336" t="s">
        <v>168</v>
      </c>
      <c r="U27" s="337" t="s">
        <v>167</v>
      </c>
      <c r="V27" s="319">
        <f>'[1]развернуто'!V27</f>
        <v>0</v>
      </c>
      <c r="W27" s="336" t="s">
        <v>168</v>
      </c>
      <c r="X27" s="337" t="s">
        <v>167</v>
      </c>
      <c r="Y27" s="319">
        <f>'[1]развернуто'!Y27</f>
        <v>26075</v>
      </c>
      <c r="Z27" s="338" t="s">
        <v>168</v>
      </c>
      <c r="AA27" s="349"/>
      <c r="AB27" s="349"/>
      <c r="AC27" s="349"/>
      <c r="AD27" s="349"/>
      <c r="AE27" s="349"/>
      <c r="AF27" s="349"/>
      <c r="AG27" s="230"/>
      <c r="AH27" s="230"/>
      <c r="AI27" s="349"/>
      <c r="AJ27" s="349"/>
      <c r="AK27" s="349"/>
      <c r="AL27" s="349"/>
      <c r="AM27" s="349"/>
      <c r="AN27" s="230"/>
      <c r="AO27" s="370"/>
      <c r="AP27" s="349"/>
      <c r="AQ27" s="349"/>
      <c r="AR27" s="349"/>
      <c r="AS27" s="349"/>
      <c r="AT27" s="349"/>
      <c r="AU27" s="370"/>
      <c r="AV27" s="370"/>
      <c r="AW27" s="349"/>
      <c r="AX27" s="364"/>
      <c r="AY27" s="364"/>
      <c r="AZ27" s="364"/>
      <c r="BA27" s="364"/>
      <c r="BB27" s="364"/>
      <c r="BC27" s="371"/>
      <c r="BD27" s="370"/>
      <c r="BE27" s="349"/>
      <c r="BF27" s="349"/>
      <c r="BG27" s="349"/>
      <c r="BH27" s="349"/>
      <c r="BI27" s="349"/>
      <c r="BJ27" s="349"/>
      <c r="BK27" s="349"/>
      <c r="BL27" s="370"/>
    </row>
    <row r="28" spans="1:64" ht="12.75">
      <c r="A28" s="329" t="s">
        <v>172</v>
      </c>
      <c r="B28" s="330" t="s">
        <v>173</v>
      </c>
      <c r="C28" s="367" t="s">
        <v>167</v>
      </c>
      <c r="D28" s="316">
        <f>'[1]развернуто'!D28</f>
        <v>0</v>
      </c>
      <c r="E28" s="332" t="s">
        <v>168</v>
      </c>
      <c r="F28" s="333" t="s">
        <v>167</v>
      </c>
      <c r="G28" s="316">
        <f>'[1]развернуто'!G28</f>
        <v>0</v>
      </c>
      <c r="H28" s="332" t="s">
        <v>168</v>
      </c>
      <c r="I28" s="337" t="s">
        <v>167</v>
      </c>
      <c r="J28" s="319">
        <f>'[1]развернуто'!J28</f>
        <v>0</v>
      </c>
      <c r="K28" s="336" t="s">
        <v>168</v>
      </c>
      <c r="L28" s="333" t="s">
        <v>167</v>
      </c>
      <c r="M28" s="368">
        <f t="shared" si="0"/>
        <v>0</v>
      </c>
      <c r="N28" s="334" t="s">
        <v>168</v>
      </c>
      <c r="O28" s="369" t="s">
        <v>167</v>
      </c>
      <c r="P28" s="319">
        <f>'[1]развернуто'!P28</f>
        <v>0</v>
      </c>
      <c r="Q28" s="336" t="s">
        <v>168</v>
      </c>
      <c r="R28" s="337" t="s">
        <v>167</v>
      </c>
      <c r="S28" s="319">
        <f>'[1]развернуто'!S28</f>
        <v>0</v>
      </c>
      <c r="T28" s="336" t="s">
        <v>168</v>
      </c>
      <c r="U28" s="337" t="s">
        <v>167</v>
      </c>
      <c r="V28" s="319">
        <f>'[1]развернуто'!V28</f>
        <v>0</v>
      </c>
      <c r="W28" s="336" t="s">
        <v>168</v>
      </c>
      <c r="X28" s="337" t="s">
        <v>167</v>
      </c>
      <c r="Y28" s="319">
        <f>'[1]развернуто'!Y28</f>
        <v>0</v>
      </c>
      <c r="Z28" s="338" t="s">
        <v>168</v>
      </c>
      <c r="AA28" s="349"/>
      <c r="AB28" s="349"/>
      <c r="AC28" s="349"/>
      <c r="AD28" s="349"/>
      <c r="AE28" s="349"/>
      <c r="AF28" s="349"/>
      <c r="AG28" s="230"/>
      <c r="AH28" s="230"/>
      <c r="AI28" s="363"/>
      <c r="AJ28" s="363"/>
      <c r="AK28" s="363"/>
      <c r="AL28" s="363"/>
      <c r="AM28" s="363"/>
      <c r="AN28" s="230"/>
      <c r="AO28" s="370"/>
      <c r="AP28" s="349"/>
      <c r="AQ28" s="349"/>
      <c r="AR28" s="349"/>
      <c r="AS28" s="349"/>
      <c r="AT28" s="349"/>
      <c r="AU28" s="370"/>
      <c r="AV28" s="371"/>
      <c r="AW28" s="363"/>
      <c r="AX28" s="363"/>
      <c r="AY28" s="363"/>
      <c r="AZ28" s="363"/>
      <c r="BA28" s="363"/>
      <c r="BB28" s="363"/>
      <c r="BC28" s="370"/>
      <c r="BD28" s="371"/>
      <c r="BE28" s="363"/>
      <c r="BF28" s="363"/>
      <c r="BG28" s="363"/>
      <c r="BH28" s="363"/>
      <c r="BI28" s="363"/>
      <c r="BJ28" s="363"/>
      <c r="BK28" s="363"/>
      <c r="BL28" s="370"/>
    </row>
    <row r="29" spans="1:64" ht="25.5">
      <c r="A29" s="372" t="s">
        <v>174</v>
      </c>
      <c r="B29" s="330" t="s">
        <v>175</v>
      </c>
      <c r="C29" s="367" t="s">
        <v>167</v>
      </c>
      <c r="D29" s="316">
        <f>'[1]развернуто'!D29</f>
        <v>0</v>
      </c>
      <c r="E29" s="332" t="s">
        <v>168</v>
      </c>
      <c r="F29" s="333" t="s">
        <v>167</v>
      </c>
      <c r="G29" s="316">
        <f>'[1]развернуто'!G29</f>
        <v>0</v>
      </c>
      <c r="H29" s="332" t="s">
        <v>168</v>
      </c>
      <c r="I29" s="337" t="s">
        <v>167</v>
      </c>
      <c r="J29" s="319">
        <f>'[1]развернуто'!J29</f>
        <v>50</v>
      </c>
      <c r="K29" s="336" t="s">
        <v>168</v>
      </c>
      <c r="L29" s="333" t="s">
        <v>167</v>
      </c>
      <c r="M29" s="368">
        <f t="shared" si="0"/>
        <v>50</v>
      </c>
      <c r="N29" s="334" t="s">
        <v>168</v>
      </c>
      <c r="O29" s="369" t="s">
        <v>167</v>
      </c>
      <c r="P29" s="319">
        <f>'[1]развернуто'!P29</f>
        <v>0</v>
      </c>
      <c r="Q29" s="336" t="s">
        <v>168</v>
      </c>
      <c r="R29" s="337" t="s">
        <v>167</v>
      </c>
      <c r="S29" s="319">
        <f>'[1]развернуто'!S29</f>
        <v>0</v>
      </c>
      <c r="T29" s="336" t="s">
        <v>168</v>
      </c>
      <c r="U29" s="337" t="s">
        <v>167</v>
      </c>
      <c r="V29" s="319">
        <f>'[1]развернуто'!V29</f>
        <v>51</v>
      </c>
      <c r="W29" s="336" t="s">
        <v>168</v>
      </c>
      <c r="X29" s="337" t="s">
        <v>167</v>
      </c>
      <c r="Y29" s="319">
        <f>'[1]развернуто'!Y29</f>
        <v>51</v>
      </c>
      <c r="Z29" s="338" t="s">
        <v>168</v>
      </c>
      <c r="AA29" s="349"/>
      <c r="AB29" s="349"/>
      <c r="AC29" s="349"/>
      <c r="AD29" s="349"/>
      <c r="AE29" s="349"/>
      <c r="AF29" s="349"/>
      <c r="AG29" s="230"/>
      <c r="AH29" s="230"/>
      <c r="AI29" s="349"/>
      <c r="AJ29" s="349"/>
      <c r="AK29" s="349"/>
      <c r="AL29" s="349"/>
      <c r="AM29" s="349"/>
      <c r="AN29" s="230"/>
      <c r="AO29" s="370"/>
      <c r="AP29" s="349"/>
      <c r="AQ29" s="349"/>
      <c r="AR29" s="349"/>
      <c r="AS29" s="349"/>
      <c r="AT29" s="349"/>
      <c r="AU29" s="370"/>
      <c r="AV29" s="370"/>
      <c r="AW29" s="364"/>
      <c r="AX29" s="364"/>
      <c r="AY29" s="364"/>
      <c r="AZ29" s="364"/>
      <c r="BA29" s="364"/>
      <c r="BB29" s="364"/>
      <c r="BC29" s="371"/>
      <c r="BD29" s="370"/>
      <c r="BE29" s="349"/>
      <c r="BF29" s="349"/>
      <c r="BG29" s="349"/>
      <c r="BH29" s="349"/>
      <c r="BI29" s="349"/>
      <c r="BJ29" s="349"/>
      <c r="BK29" s="349"/>
      <c r="BL29" s="370"/>
    </row>
    <row r="30" spans="1:64" ht="12.75">
      <c r="A30" s="373" t="s">
        <v>176</v>
      </c>
      <c r="B30" s="330" t="s">
        <v>177</v>
      </c>
      <c r="C30" s="367" t="s">
        <v>167</v>
      </c>
      <c r="D30" s="316">
        <f>'[1]развернуто'!D30</f>
        <v>4092</v>
      </c>
      <c r="E30" s="332" t="s">
        <v>168</v>
      </c>
      <c r="F30" s="333" t="s">
        <v>167</v>
      </c>
      <c r="G30" s="316">
        <f>'[1]развернуто'!G30</f>
        <v>8653</v>
      </c>
      <c r="H30" s="332" t="s">
        <v>168</v>
      </c>
      <c r="I30" s="337" t="s">
        <v>167</v>
      </c>
      <c r="J30" s="319">
        <f>'[1]развернуто'!J30</f>
        <v>0</v>
      </c>
      <c r="K30" s="336" t="s">
        <v>168</v>
      </c>
      <c r="L30" s="333" t="s">
        <v>167</v>
      </c>
      <c r="M30" s="374">
        <f>SUM(C30:K30)</f>
        <v>12745</v>
      </c>
      <c r="N30" s="334" t="s">
        <v>168</v>
      </c>
      <c r="O30" s="367" t="s">
        <v>167</v>
      </c>
      <c r="P30" s="319">
        <f>'[1]развернуто'!P30</f>
        <v>1293</v>
      </c>
      <c r="Q30" s="332" t="s">
        <v>168</v>
      </c>
      <c r="R30" s="333" t="s">
        <v>167</v>
      </c>
      <c r="S30" s="319">
        <f>'[1]развернуто'!S30</f>
        <v>2061</v>
      </c>
      <c r="T30" s="332" t="s">
        <v>168</v>
      </c>
      <c r="U30" s="337" t="s">
        <v>167</v>
      </c>
      <c r="V30" s="319">
        <f>'[1]развернуто'!V30</f>
        <v>0</v>
      </c>
      <c r="W30" s="336" t="s">
        <v>168</v>
      </c>
      <c r="X30" s="333" t="s">
        <v>167</v>
      </c>
      <c r="Y30" s="319">
        <f>'[1]развернуто'!Y30</f>
        <v>3354</v>
      </c>
      <c r="Z30" s="334" t="s">
        <v>168</v>
      </c>
      <c r="AA30" s="363"/>
      <c r="AB30" s="363"/>
      <c r="AC30" s="363"/>
      <c r="AD30" s="363"/>
      <c r="AE30" s="363"/>
      <c r="AF30" s="363"/>
      <c r="AG30" s="230"/>
      <c r="AH30" s="230"/>
      <c r="AI30" s="363"/>
      <c r="AJ30" s="363"/>
      <c r="AK30" s="363"/>
      <c r="AL30" s="363"/>
      <c r="AM30" s="363"/>
      <c r="AN30" s="230"/>
      <c r="AO30" s="370"/>
      <c r="AP30" s="363"/>
      <c r="AQ30" s="363"/>
      <c r="AR30" s="363"/>
      <c r="AS30" s="363"/>
      <c r="AT30" s="363"/>
      <c r="AU30" s="370"/>
      <c r="AV30" s="370"/>
      <c r="AW30" s="363"/>
      <c r="AX30" s="363"/>
      <c r="AY30" s="363"/>
      <c r="AZ30" s="363"/>
      <c r="BA30" s="363"/>
      <c r="BB30" s="363"/>
      <c r="BC30" s="370"/>
      <c r="BD30" s="371"/>
      <c r="BE30" s="363"/>
      <c r="BF30" s="363"/>
      <c r="BG30" s="363"/>
      <c r="BH30" s="363"/>
      <c r="BI30" s="363"/>
      <c r="BJ30" s="363"/>
      <c r="BK30" s="363"/>
      <c r="BL30" s="370"/>
    </row>
    <row r="31" spans="1:64" ht="12.75">
      <c r="A31" s="373" t="s">
        <v>178</v>
      </c>
      <c r="B31" s="330" t="s">
        <v>179</v>
      </c>
      <c r="C31" s="367" t="s">
        <v>167</v>
      </c>
      <c r="D31" s="316">
        <f>'[1]развернуто'!D31</f>
        <v>376</v>
      </c>
      <c r="E31" s="332" t="s">
        <v>168</v>
      </c>
      <c r="F31" s="333" t="s">
        <v>167</v>
      </c>
      <c r="G31" s="316">
        <f>'[1]развернуто'!G31</f>
        <v>2574</v>
      </c>
      <c r="H31" s="332" t="s">
        <v>168</v>
      </c>
      <c r="I31" s="337" t="s">
        <v>167</v>
      </c>
      <c r="J31" s="319">
        <f>'[1]развернуто'!J31</f>
        <v>0</v>
      </c>
      <c r="K31" s="336" t="s">
        <v>168</v>
      </c>
      <c r="L31" s="333" t="s">
        <v>167</v>
      </c>
      <c r="M31" s="374">
        <f t="shared" si="0"/>
        <v>2950</v>
      </c>
      <c r="N31" s="334" t="s">
        <v>168</v>
      </c>
      <c r="O31" s="367" t="s">
        <v>167</v>
      </c>
      <c r="P31" s="319">
        <f>'[1]развернуто'!P31</f>
        <v>477</v>
      </c>
      <c r="Q31" s="332" t="s">
        <v>168</v>
      </c>
      <c r="R31" s="333" t="s">
        <v>167</v>
      </c>
      <c r="S31" s="319">
        <f>'[1]развернуто'!S31</f>
        <v>1854</v>
      </c>
      <c r="T31" s="332" t="s">
        <v>168</v>
      </c>
      <c r="U31" s="337" t="s">
        <v>167</v>
      </c>
      <c r="V31" s="319">
        <f>'[1]развернуто'!V31</f>
        <v>0</v>
      </c>
      <c r="W31" s="336" t="s">
        <v>168</v>
      </c>
      <c r="X31" s="333" t="s">
        <v>167</v>
      </c>
      <c r="Y31" s="319">
        <f>'[1]развернуто'!Y31</f>
        <v>2331</v>
      </c>
      <c r="Z31" s="334" t="s">
        <v>168</v>
      </c>
      <c r="AA31" s="363"/>
      <c r="AB31" s="363"/>
      <c r="AC31" s="363"/>
      <c r="AD31" s="363"/>
      <c r="AE31" s="363"/>
      <c r="AF31" s="363"/>
      <c r="AG31" s="230"/>
      <c r="AH31" s="230"/>
      <c r="AI31" s="363"/>
      <c r="AJ31" s="363"/>
      <c r="AK31" s="363"/>
      <c r="AL31" s="363"/>
      <c r="AM31" s="363"/>
      <c r="AN31" s="230"/>
      <c r="AO31" s="370"/>
      <c r="AP31" s="363"/>
      <c r="AQ31" s="363"/>
      <c r="AR31" s="363"/>
      <c r="AS31" s="363"/>
      <c r="AT31" s="363"/>
      <c r="AU31" s="370"/>
      <c r="AV31" s="370"/>
      <c r="AW31" s="363"/>
      <c r="AX31" s="363"/>
      <c r="AY31" s="363"/>
      <c r="AZ31" s="363"/>
      <c r="BA31" s="363"/>
      <c r="BB31" s="363"/>
      <c r="BC31" s="370"/>
      <c r="BD31" s="370"/>
      <c r="BE31" s="363"/>
      <c r="BF31" s="363"/>
      <c r="BG31" s="363"/>
      <c r="BH31" s="363"/>
      <c r="BI31" s="363"/>
      <c r="BJ31" s="363"/>
      <c r="BK31" s="363"/>
      <c r="BL31" s="370"/>
    </row>
    <row r="32" spans="1:64" ht="12" customHeight="1">
      <c r="A32" s="375" t="s">
        <v>180</v>
      </c>
      <c r="B32" s="330" t="s">
        <v>181</v>
      </c>
      <c r="C32" s="331"/>
      <c r="D32" s="316">
        <f>'[1]развернуто'!D32</f>
        <v>24</v>
      </c>
      <c r="E32" s="332"/>
      <c r="F32" s="333"/>
      <c r="G32" s="316">
        <f>'[1]развернуто'!G32</f>
        <v>415</v>
      </c>
      <c r="H32" s="332"/>
      <c r="I32" s="376"/>
      <c r="J32" s="319">
        <f>'[1]развернуто'!J32</f>
        <v>51</v>
      </c>
      <c r="K32" s="336"/>
      <c r="L32" s="333"/>
      <c r="M32" s="368">
        <f>SUM(C32:K32)</f>
        <v>490</v>
      </c>
      <c r="N32" s="334"/>
      <c r="O32" s="331"/>
      <c r="P32" s="319">
        <f>'[1]развернуто'!P32</f>
        <v>0</v>
      </c>
      <c r="Q32" s="332"/>
      <c r="R32" s="333"/>
      <c r="S32" s="319">
        <f>'[1]развернуто'!S32</f>
        <v>34</v>
      </c>
      <c r="T32" s="332"/>
      <c r="U32" s="376"/>
      <c r="V32" s="319">
        <f>'[1]развернуто'!V32</f>
        <v>65</v>
      </c>
      <c r="W32" s="336"/>
      <c r="X32" s="333"/>
      <c r="Y32" s="319">
        <f>'[1]развернуто'!Y32</f>
        <v>99</v>
      </c>
      <c r="Z32" s="334"/>
      <c r="AA32" s="349"/>
      <c r="AB32" s="349"/>
      <c r="AC32" s="349"/>
      <c r="AD32" s="349"/>
      <c r="AE32" s="349"/>
      <c r="AF32" s="349"/>
      <c r="AG32" s="230"/>
      <c r="AH32" s="230"/>
      <c r="AI32" s="349"/>
      <c r="AJ32" s="349"/>
      <c r="AK32" s="349"/>
      <c r="AL32" s="349"/>
      <c r="AM32" s="349"/>
      <c r="AN32" s="230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</row>
    <row r="33" spans="1:64" ht="13.5" thickBot="1">
      <c r="A33" s="377" t="s">
        <v>182</v>
      </c>
      <c r="B33" s="340" t="s">
        <v>183</v>
      </c>
      <c r="C33" s="378" t="s">
        <v>167</v>
      </c>
      <c r="D33" s="316">
        <f>'[1]развернуто'!D33</f>
        <v>1027</v>
      </c>
      <c r="E33" s="342" t="s">
        <v>168</v>
      </c>
      <c r="F33" s="343" t="s">
        <v>167</v>
      </c>
      <c r="G33" s="316">
        <f>'[1]развернуто'!G33</f>
        <v>670</v>
      </c>
      <c r="H33" s="342" t="s">
        <v>168</v>
      </c>
      <c r="I33" s="347" t="s">
        <v>167</v>
      </c>
      <c r="J33" s="310">
        <f>'[1]развернуто'!J33</f>
        <v>769</v>
      </c>
      <c r="K33" s="346" t="s">
        <v>168</v>
      </c>
      <c r="L33" s="343" t="s">
        <v>167</v>
      </c>
      <c r="M33" s="379">
        <f t="shared" si="0"/>
        <v>2466</v>
      </c>
      <c r="N33" s="344" t="s">
        <v>168</v>
      </c>
      <c r="O33" s="378" t="s">
        <v>167</v>
      </c>
      <c r="P33" s="319">
        <f>'[1]развернуто'!P33</f>
        <v>1240</v>
      </c>
      <c r="Q33" s="342" t="s">
        <v>168</v>
      </c>
      <c r="R33" s="343" t="s">
        <v>167</v>
      </c>
      <c r="S33" s="319">
        <f>'[1]развернуто'!S33</f>
        <v>985</v>
      </c>
      <c r="T33" s="342" t="s">
        <v>168</v>
      </c>
      <c r="U33" s="347" t="s">
        <v>167</v>
      </c>
      <c r="V33" s="319">
        <f>'[1]развернуто'!V33</f>
        <v>52</v>
      </c>
      <c r="W33" s="346" t="s">
        <v>168</v>
      </c>
      <c r="X33" s="343" t="s">
        <v>167</v>
      </c>
      <c r="Y33" s="319">
        <f>'[1]развернуто'!Y33</f>
        <v>2277</v>
      </c>
      <c r="Z33" s="344" t="s">
        <v>168</v>
      </c>
      <c r="AA33" s="363"/>
      <c r="AB33" s="363"/>
      <c r="AC33" s="363"/>
      <c r="AD33" s="363"/>
      <c r="AE33" s="363"/>
      <c r="AF33" s="363"/>
      <c r="AG33" s="230"/>
      <c r="AH33" s="230"/>
      <c r="AI33" s="363"/>
      <c r="AJ33" s="363"/>
      <c r="AK33" s="363"/>
      <c r="AL33" s="363"/>
      <c r="AM33" s="363"/>
      <c r="AN33" s="230"/>
      <c r="AO33" s="349"/>
      <c r="AP33" s="363"/>
      <c r="AQ33" s="363"/>
      <c r="AR33" s="363"/>
      <c r="AS33" s="363"/>
      <c r="AT33" s="363"/>
      <c r="AU33" s="349"/>
      <c r="AV33" s="349"/>
      <c r="AW33" s="363"/>
      <c r="AX33" s="363"/>
      <c r="AY33" s="363"/>
      <c r="AZ33" s="363"/>
      <c r="BA33" s="363"/>
      <c r="BB33" s="363"/>
      <c r="BC33" s="349"/>
      <c r="BD33" s="349"/>
      <c r="BE33" s="363"/>
      <c r="BF33" s="363"/>
      <c r="BG33" s="363"/>
      <c r="BH33" s="363"/>
      <c r="BI33" s="363"/>
      <c r="BJ33" s="363"/>
      <c r="BK33" s="363"/>
      <c r="BL33" s="349"/>
    </row>
    <row r="34" spans="1:64" ht="13.5" thickBot="1">
      <c r="A34" s="380" t="s">
        <v>184</v>
      </c>
      <c r="B34" s="381" t="s">
        <v>185</v>
      </c>
      <c r="C34" s="382"/>
      <c r="D34" s="383">
        <f>(D17+D32)-(D24+D33)</f>
        <v>67975</v>
      </c>
      <c r="E34" s="384"/>
      <c r="F34" s="385"/>
      <c r="G34" s="383">
        <f>(G17+G32)-(G24+G33)</f>
        <v>98892</v>
      </c>
      <c r="H34" s="384"/>
      <c r="I34" s="386"/>
      <c r="J34" s="387">
        <f>(J17+J32)-(J24+J33)</f>
        <v>6913</v>
      </c>
      <c r="K34" s="388"/>
      <c r="L34" s="383"/>
      <c r="M34" s="383">
        <f aca="true" t="shared" si="1" ref="M34:M39">SUM(C34:K34)</f>
        <v>173780</v>
      </c>
      <c r="N34" s="389"/>
      <c r="O34" s="382"/>
      <c r="P34" s="383">
        <f>'[1]развернуто'!P34</f>
        <v>17920</v>
      </c>
      <c r="Q34" s="384"/>
      <c r="R34" s="385"/>
      <c r="S34" s="383">
        <f>'[1]развернуто'!S34</f>
        <v>22922</v>
      </c>
      <c r="T34" s="384"/>
      <c r="U34" s="385"/>
      <c r="V34" s="383">
        <f>'[1]развернуто'!V34</f>
        <v>3596</v>
      </c>
      <c r="W34" s="384"/>
      <c r="X34" s="385"/>
      <c r="Y34" s="383">
        <f>'[1]развернуто'!Y34</f>
        <v>44438</v>
      </c>
      <c r="Z34" s="389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</row>
    <row r="35" spans="1:64" ht="13.5" hidden="1" thickBot="1">
      <c r="A35" s="390" t="s">
        <v>186</v>
      </c>
      <c r="B35" s="391" t="s">
        <v>187</v>
      </c>
      <c r="C35" s="392"/>
      <c r="D35" s="393">
        <v>0</v>
      </c>
      <c r="E35" s="394"/>
      <c r="F35" s="395"/>
      <c r="G35" s="396">
        <v>0</v>
      </c>
      <c r="H35" s="394"/>
      <c r="I35" s="397"/>
      <c r="J35" s="393">
        <v>0</v>
      </c>
      <c r="K35" s="398"/>
      <c r="L35" s="396"/>
      <c r="M35" s="399">
        <f t="shared" si="1"/>
        <v>0</v>
      </c>
      <c r="N35" s="400"/>
      <c r="O35" s="392"/>
      <c r="P35" s="393">
        <v>0</v>
      </c>
      <c r="Q35" s="394"/>
      <c r="R35" s="395"/>
      <c r="S35" s="396">
        <v>0</v>
      </c>
      <c r="T35" s="394"/>
      <c r="U35" s="397"/>
      <c r="V35" s="393">
        <v>0</v>
      </c>
      <c r="W35" s="398"/>
      <c r="X35" s="397"/>
      <c r="Y35" s="399">
        <v>0</v>
      </c>
      <c r="Z35" s="400"/>
      <c r="AA35" s="355"/>
      <c r="AB35" s="355"/>
      <c r="AC35" s="355"/>
      <c r="AD35" s="355"/>
      <c r="AE35" s="355"/>
      <c r="AF35" s="355"/>
      <c r="AG35" s="230"/>
      <c r="AH35" s="355"/>
      <c r="AI35" s="355"/>
      <c r="AJ35" s="355"/>
      <c r="AK35" s="355"/>
      <c r="AL35" s="355"/>
      <c r="AM35" s="355"/>
      <c r="AN35" s="355"/>
      <c r="AO35" s="356"/>
      <c r="AP35" s="355"/>
      <c r="AQ35" s="355"/>
      <c r="AR35" s="355"/>
      <c r="AS35" s="355"/>
      <c r="AT35" s="355"/>
      <c r="AU35" s="355"/>
      <c r="AV35" s="356"/>
      <c r="AW35" s="355"/>
      <c r="AX35" s="355"/>
      <c r="AY35" s="355"/>
      <c r="AZ35" s="355"/>
      <c r="BA35" s="355"/>
      <c r="BB35" s="355"/>
      <c r="BC35" s="356"/>
      <c r="BD35" s="356"/>
      <c r="BE35" s="355"/>
      <c r="BF35" s="355"/>
      <c r="BG35" s="355"/>
      <c r="BH35" s="355"/>
      <c r="BI35" s="355"/>
      <c r="BJ35" s="355"/>
      <c r="BK35" s="355"/>
      <c r="BL35" s="356"/>
    </row>
    <row r="36" spans="1:64" ht="13.5" hidden="1" thickBot="1">
      <c r="A36" s="401" t="s">
        <v>10</v>
      </c>
      <c r="B36" s="402" t="s">
        <v>188</v>
      </c>
      <c r="C36" s="403"/>
      <c r="D36" s="404">
        <v>0</v>
      </c>
      <c r="E36" s="405"/>
      <c r="F36" s="406"/>
      <c r="G36" s="407">
        <v>0</v>
      </c>
      <c r="H36" s="405"/>
      <c r="I36" s="408"/>
      <c r="J36" s="404">
        <v>0</v>
      </c>
      <c r="K36" s="405"/>
      <c r="L36" s="404"/>
      <c r="M36" s="399">
        <f t="shared" si="1"/>
        <v>0</v>
      </c>
      <c r="N36" s="409"/>
      <c r="O36" s="403"/>
      <c r="P36" s="404">
        <v>0</v>
      </c>
      <c r="Q36" s="405"/>
      <c r="R36" s="406"/>
      <c r="S36" s="407">
        <v>0</v>
      </c>
      <c r="T36" s="405"/>
      <c r="U36" s="408"/>
      <c r="V36" s="404">
        <v>0</v>
      </c>
      <c r="W36" s="405"/>
      <c r="X36" s="406"/>
      <c r="Y36" s="399">
        <v>0</v>
      </c>
      <c r="Z36" s="409"/>
      <c r="AA36" s="355"/>
      <c r="AB36" s="355"/>
      <c r="AC36" s="355"/>
      <c r="AD36" s="355"/>
      <c r="AE36" s="355"/>
      <c r="AF36" s="355"/>
      <c r="AG36" s="230"/>
      <c r="AH36" s="355"/>
      <c r="AI36" s="355"/>
      <c r="AJ36" s="355"/>
      <c r="AK36" s="355"/>
      <c r="AL36" s="355"/>
      <c r="AM36" s="355"/>
      <c r="AN36" s="355"/>
      <c r="AO36" s="356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</row>
    <row r="37" spans="1:64" ht="13.5" thickBot="1">
      <c r="A37" s="380" t="s">
        <v>189</v>
      </c>
      <c r="B37" s="381" t="s">
        <v>190</v>
      </c>
      <c r="C37" s="410" t="s">
        <v>167</v>
      </c>
      <c r="D37" s="383">
        <f>'[1]развернуто'!D47</f>
        <v>0</v>
      </c>
      <c r="E37" s="411" t="s">
        <v>168</v>
      </c>
      <c r="F37" s="412" t="s">
        <v>167</v>
      </c>
      <c r="G37" s="383">
        <f>'[1]развернуто'!G45</f>
        <v>0</v>
      </c>
      <c r="H37" s="411" t="s">
        <v>168</v>
      </c>
      <c r="I37" s="385" t="s">
        <v>167</v>
      </c>
      <c r="J37" s="383">
        <f>'[1]развернуто'!J45</f>
        <v>1451</v>
      </c>
      <c r="K37" s="384" t="s">
        <v>168</v>
      </c>
      <c r="L37" s="383" t="s">
        <v>167</v>
      </c>
      <c r="M37" s="383">
        <f t="shared" si="1"/>
        <v>1451</v>
      </c>
      <c r="N37" s="413" t="s">
        <v>168</v>
      </c>
      <c r="O37" s="410" t="s">
        <v>167</v>
      </c>
      <c r="P37" s="383">
        <f>'[1]развернуто'!P45</f>
        <v>0</v>
      </c>
      <c r="Q37" s="411" t="s">
        <v>168</v>
      </c>
      <c r="R37" s="412" t="s">
        <v>167</v>
      </c>
      <c r="S37" s="383">
        <f>'[1]развернуто'!S45</f>
        <v>0</v>
      </c>
      <c r="T37" s="411" t="s">
        <v>168</v>
      </c>
      <c r="U37" s="412" t="s">
        <v>167</v>
      </c>
      <c r="V37" s="383">
        <f>'[1]развернуто'!V45</f>
        <v>0</v>
      </c>
      <c r="W37" s="411" t="s">
        <v>168</v>
      </c>
      <c r="X37" s="412" t="s">
        <v>167</v>
      </c>
      <c r="Y37" s="383">
        <f>'[1]развернуто'!Y45</f>
        <v>0</v>
      </c>
      <c r="Z37" s="413" t="s">
        <v>168</v>
      </c>
      <c r="AA37" s="355"/>
      <c r="AB37" s="355"/>
      <c r="AC37" s="355"/>
      <c r="AD37" s="355"/>
      <c r="AE37" s="355"/>
      <c r="AF37" s="355"/>
      <c r="AG37" s="230"/>
      <c r="AH37" s="230"/>
      <c r="AI37" s="355"/>
      <c r="AJ37" s="355"/>
      <c r="AK37" s="355"/>
      <c r="AL37" s="355"/>
      <c r="AM37" s="355"/>
      <c r="AN37" s="230"/>
      <c r="AO37" s="356"/>
      <c r="AP37" s="356"/>
      <c r="AQ37" s="356"/>
      <c r="AR37" s="356"/>
      <c r="AS37" s="356"/>
      <c r="AT37" s="356"/>
      <c r="AU37" s="356"/>
      <c r="AV37" s="356"/>
      <c r="AW37" s="355"/>
      <c r="AX37" s="355"/>
      <c r="AY37" s="355"/>
      <c r="AZ37" s="355"/>
      <c r="BA37" s="355"/>
      <c r="BB37" s="355"/>
      <c r="BC37" s="356"/>
      <c r="BD37" s="229"/>
      <c r="BE37" s="355"/>
      <c r="BF37" s="355"/>
      <c r="BG37" s="355"/>
      <c r="BH37" s="355"/>
      <c r="BI37" s="355"/>
      <c r="BJ37" s="355"/>
      <c r="BK37" s="355"/>
      <c r="BL37" s="356"/>
    </row>
    <row r="38" spans="1:64" ht="13.5" thickBot="1">
      <c r="A38" s="380" t="s">
        <v>191</v>
      </c>
      <c r="B38" s="381" t="s">
        <v>192</v>
      </c>
      <c r="C38" s="414"/>
      <c r="D38" s="383">
        <f>D34+D35-D37</f>
        <v>67975</v>
      </c>
      <c r="E38" s="384"/>
      <c r="F38" s="385"/>
      <c r="G38" s="383">
        <f>G34+G35-G37</f>
        <v>98892</v>
      </c>
      <c r="H38" s="384"/>
      <c r="I38" s="385"/>
      <c r="J38" s="383">
        <f>J34+J35-J37</f>
        <v>5462</v>
      </c>
      <c r="K38" s="384"/>
      <c r="L38" s="383"/>
      <c r="M38" s="383">
        <f t="shared" si="1"/>
        <v>172329</v>
      </c>
      <c r="N38" s="389"/>
      <c r="O38" s="414"/>
      <c r="P38" s="383">
        <f>'[1]развернуто'!P48</f>
        <v>17920</v>
      </c>
      <c r="Q38" s="384"/>
      <c r="R38" s="385"/>
      <c r="S38" s="383">
        <f>'[1]развернуто'!S48</f>
        <v>22922</v>
      </c>
      <c r="T38" s="384"/>
      <c r="U38" s="385"/>
      <c r="V38" s="383">
        <f>'[1]развернуто'!V48</f>
        <v>3596</v>
      </c>
      <c r="W38" s="384"/>
      <c r="X38" s="385"/>
      <c r="Y38" s="383">
        <f>'[1]развернуто'!Y48</f>
        <v>44438</v>
      </c>
      <c r="Z38" s="389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</row>
    <row r="39" spans="1:64" ht="26.25" hidden="1" thickBot="1">
      <c r="A39" s="415" t="s">
        <v>193</v>
      </c>
      <c r="B39" s="416" t="s">
        <v>194</v>
      </c>
      <c r="C39" s="417"/>
      <c r="D39" s="418">
        <v>0</v>
      </c>
      <c r="E39" s="419"/>
      <c r="F39" s="420"/>
      <c r="G39" s="418">
        <v>0</v>
      </c>
      <c r="H39" s="419"/>
      <c r="I39" s="420"/>
      <c r="J39" s="418">
        <v>0</v>
      </c>
      <c r="K39" s="419"/>
      <c r="L39" s="420"/>
      <c r="M39" s="418">
        <f t="shared" si="1"/>
        <v>0</v>
      </c>
      <c r="N39" s="421"/>
      <c r="O39" s="422"/>
      <c r="P39" s="418">
        <f>'[1]развернуто'!P49</f>
        <v>0</v>
      </c>
      <c r="Q39" s="423"/>
      <c r="R39" s="424"/>
      <c r="S39" s="418">
        <f>'[1]развернуто'!S49</f>
        <v>0</v>
      </c>
      <c r="T39" s="425"/>
      <c r="U39" s="424"/>
      <c r="V39" s="418">
        <f>'[1]развернуто'!V49</f>
        <v>0</v>
      </c>
      <c r="W39" s="425"/>
      <c r="X39" s="424"/>
      <c r="Y39" s="418">
        <f>SUM(O39:W39)</f>
        <v>0</v>
      </c>
      <c r="Z39" s="426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</row>
    <row r="40" spans="1:64" ht="12.75">
      <c r="A40" s="427"/>
      <c r="B40" s="427"/>
      <c r="C40" s="427"/>
      <c r="D40" s="427"/>
      <c r="E40" s="427"/>
      <c r="F40" s="427"/>
      <c r="G40" s="427"/>
      <c r="H40" s="427"/>
      <c r="I40" s="427"/>
      <c r="J40" s="428"/>
      <c r="K40" s="428"/>
      <c r="L40" s="428"/>
      <c r="M40" s="428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</row>
    <row r="41" spans="1:64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5"/>
      <c r="R41" s="205"/>
      <c r="S41" s="205"/>
      <c r="T41" s="205"/>
      <c r="U41" s="205"/>
      <c r="V41" s="205"/>
      <c r="W41" s="205"/>
      <c r="X41" s="205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429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</row>
    <row r="42" spans="1:4" ht="12.75">
      <c r="A42" s="430" t="s">
        <v>196</v>
      </c>
      <c r="D42" s="430" t="s">
        <v>197</v>
      </c>
    </row>
    <row r="44" ht="12.75">
      <c r="A44" s="207" t="s">
        <v>198</v>
      </c>
    </row>
    <row r="45" ht="12.75">
      <c r="D45" s="431"/>
    </row>
  </sheetData>
  <mergeCells count="31">
    <mergeCell ref="X15:Z15"/>
    <mergeCell ref="C16:E16"/>
    <mergeCell ref="F16:H16"/>
    <mergeCell ref="I16:K16"/>
    <mergeCell ref="L16:N16"/>
    <mergeCell ref="O16:Q16"/>
    <mergeCell ref="R16:T16"/>
    <mergeCell ref="U16:W16"/>
    <mergeCell ref="X16:Z16"/>
    <mergeCell ref="L15:N15"/>
    <mergeCell ref="O15:Q15"/>
    <mergeCell ref="R15:T15"/>
    <mergeCell ref="U15:W15"/>
    <mergeCell ref="Y10:Z10"/>
    <mergeCell ref="Y11:Z11"/>
    <mergeCell ref="Y12:Z12"/>
    <mergeCell ref="A14:A15"/>
    <mergeCell ref="B14:B15"/>
    <mergeCell ref="C14:N14"/>
    <mergeCell ref="O14:Z14"/>
    <mergeCell ref="C15:E15"/>
    <mergeCell ref="F15:H15"/>
    <mergeCell ref="I15:K15"/>
    <mergeCell ref="Y6:Z6"/>
    <mergeCell ref="Y7:Z7"/>
    <mergeCell ref="Y8:Z8"/>
    <mergeCell ref="Y9:Z9"/>
    <mergeCell ref="A3:W3"/>
    <mergeCell ref="A4:W4"/>
    <mergeCell ref="Y4:Z4"/>
    <mergeCell ref="Y5:Z5"/>
  </mergeCells>
  <printOptions/>
  <pageMargins left="0" right="0" top="0" bottom="0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Шмелёва</cp:lastModifiedBy>
  <cp:lastPrinted>2013-04-10T05:00:00Z</cp:lastPrinted>
  <dcterms:created xsi:type="dcterms:W3CDTF">2001-08-08T07:05:37Z</dcterms:created>
  <dcterms:modified xsi:type="dcterms:W3CDTF">2013-04-10T05:00:02Z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